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ssets List &amp; Time Estimates" sheetId="1" r:id="rId4"/>
    <sheet state="visible" name="Schedule" sheetId="2" r:id="rId5"/>
  </sheets>
  <definedNames/>
  <calcPr/>
</workbook>
</file>

<file path=xl/sharedStrings.xml><?xml version="1.0" encoding="utf-8"?>
<sst xmlns="http://schemas.openxmlformats.org/spreadsheetml/2006/main" count="294" uniqueCount="224">
  <si>
    <t>ENVIRO ART</t>
  </si>
  <si>
    <t>Time Est. Hrs</t>
  </si>
  <si>
    <t>CHAR ART</t>
  </si>
  <si>
    <t>PROGRAMMING</t>
  </si>
  <si>
    <t>UI</t>
  </si>
  <si>
    <t>SOUND</t>
  </si>
  <si>
    <t>LEVEL</t>
  </si>
  <si>
    <t>NARRATIVE</t>
  </si>
  <si>
    <t>ANIMATION</t>
  </si>
  <si>
    <t>TESTING</t>
  </si>
  <si>
    <t>TOTAL</t>
  </si>
  <si>
    <t>Add 10% Redesign</t>
  </si>
  <si>
    <t>Forest Assets</t>
  </si>
  <si>
    <t>Tik Tik</t>
  </si>
  <si>
    <t>Function/Setup</t>
  </si>
  <si>
    <t>Forest</t>
  </si>
  <si>
    <t>Level Design</t>
  </si>
  <si>
    <t>Basic Functionality</t>
  </si>
  <si>
    <t>Add 30% Buffer</t>
  </si>
  <si>
    <t>Tree 1 Variant 1</t>
  </si>
  <si>
    <t>Sculpting</t>
  </si>
  <si>
    <t>A.I (Phase 1)</t>
  </si>
  <si>
    <t>Player health</t>
  </si>
  <si>
    <t>Ambience</t>
  </si>
  <si>
    <t>Greybox</t>
  </si>
  <si>
    <t>Villager Dialogue</t>
  </si>
  <si>
    <t>Idle</t>
  </si>
  <si>
    <t>Testing Plan</t>
  </si>
  <si>
    <t>Tree 1 Variant 2</t>
  </si>
  <si>
    <t>Modelling</t>
  </si>
  <si>
    <t>A.I (Phase 2)</t>
  </si>
  <si>
    <t>Player resource</t>
  </si>
  <si>
    <t>Wildlife sounds</t>
  </si>
  <si>
    <t>Level Draft</t>
  </si>
  <si>
    <t>Character Backstory</t>
  </si>
  <si>
    <t>Walking</t>
  </si>
  <si>
    <t>Testing</t>
  </si>
  <si>
    <t>Tree 1 Variant 3</t>
  </si>
  <si>
    <t>Rigging</t>
  </si>
  <si>
    <t>A.I (Phase 3)</t>
  </si>
  <si>
    <t>Abilities</t>
  </si>
  <si>
    <t>Ambush music</t>
  </si>
  <si>
    <t>Asset Implementation</t>
  </si>
  <si>
    <t>Objective Dialogue</t>
  </si>
  <si>
    <t>Running</t>
  </si>
  <si>
    <t>Analysis</t>
  </si>
  <si>
    <t>Tree 2 Variant 1</t>
  </si>
  <si>
    <t>UVing</t>
  </si>
  <si>
    <t>A.I (Tutorial)</t>
  </si>
  <si>
    <t>Bestiary</t>
  </si>
  <si>
    <t>Spirit tree chimes</t>
  </si>
  <si>
    <t>Particle Systems</t>
  </si>
  <si>
    <t>Lore/Mythology</t>
  </si>
  <si>
    <t>Stagger</t>
  </si>
  <si>
    <t>Tree 2 Variant 2</t>
  </si>
  <si>
    <t>Baking</t>
  </si>
  <si>
    <t>Abilities/Skill Tree</t>
  </si>
  <si>
    <t>Pause Menu</t>
  </si>
  <si>
    <t>Lighting</t>
  </si>
  <si>
    <t>Death</t>
  </si>
  <si>
    <t>Alpha</t>
  </si>
  <si>
    <t>Tree 3 Variant 1</t>
  </si>
  <si>
    <t>Texturing</t>
  </si>
  <si>
    <t>Combo Attack System</t>
  </si>
  <si>
    <t>Main Menu</t>
  </si>
  <si>
    <t>Village</t>
  </si>
  <si>
    <t>Lunge attack</t>
  </si>
  <si>
    <t>Tree 3 Variant 2</t>
  </si>
  <si>
    <t>Bug Fixing</t>
  </si>
  <si>
    <t>Skill Tree</t>
  </si>
  <si>
    <t>Tongue lash</t>
  </si>
  <si>
    <t>Tree 3 Variant 3</t>
  </si>
  <si>
    <t>Player Character</t>
  </si>
  <si>
    <t>Settings</t>
  </si>
  <si>
    <t>Calm music</t>
  </si>
  <si>
    <t>Wing shield</t>
  </si>
  <si>
    <t>Tree 4 Variant 1</t>
  </si>
  <si>
    <t>Dialogue</t>
  </si>
  <si>
    <t>Village sounds</t>
  </si>
  <si>
    <t>Scream</t>
  </si>
  <si>
    <t>Tree 4 Variant 2</t>
  </si>
  <si>
    <t>Player</t>
  </si>
  <si>
    <t>Inspection</t>
  </si>
  <si>
    <t>Regenerating</t>
  </si>
  <si>
    <t>Beta</t>
  </si>
  <si>
    <t>Tree 4 Variant 3</t>
  </si>
  <si>
    <t>Character Controls</t>
  </si>
  <si>
    <t>Enemy health</t>
  </si>
  <si>
    <t>Menus</t>
  </si>
  <si>
    <t>Dodge</t>
  </si>
  <si>
    <t xml:space="preserve">Tree 1 stump </t>
  </si>
  <si>
    <t>Music</t>
  </si>
  <si>
    <t>Melee swipe 1</t>
  </si>
  <si>
    <t xml:space="preserve">Tree 2 stump </t>
  </si>
  <si>
    <t>Art</t>
  </si>
  <si>
    <t>Button sounds</t>
  </si>
  <si>
    <t>Melee swipe 2</t>
  </si>
  <si>
    <t xml:space="preserve">Tree 3 stump </t>
  </si>
  <si>
    <t>Tree 4 stump</t>
  </si>
  <si>
    <t>NPCs</t>
  </si>
  <si>
    <t>Pre Master</t>
  </si>
  <si>
    <t>Tree Plane</t>
  </si>
  <si>
    <t>Villager F</t>
  </si>
  <si>
    <t>Villager A.I</t>
  </si>
  <si>
    <t>Abilitiy Icons</t>
  </si>
  <si>
    <t>Ticking</t>
  </si>
  <si>
    <t>Protagonist</t>
  </si>
  <si>
    <t>Rainbow tree variant 1</t>
  </si>
  <si>
    <t>Rainbow tree variant 2</t>
  </si>
  <si>
    <t>Pause menu</t>
  </si>
  <si>
    <t>Damage taken</t>
  </si>
  <si>
    <t xml:space="preserve">   </t>
  </si>
  <si>
    <t>Rainbow tree variant 3</t>
  </si>
  <si>
    <t>Main menu</t>
  </si>
  <si>
    <t>Balete tree</t>
  </si>
  <si>
    <t>Systems</t>
  </si>
  <si>
    <t>Skill tree</t>
  </si>
  <si>
    <t>Wing block</t>
  </si>
  <si>
    <t>Branch variant 1</t>
  </si>
  <si>
    <t>RPG</t>
  </si>
  <si>
    <t>Melee attack</t>
  </si>
  <si>
    <t>Branch variant 2</t>
  </si>
  <si>
    <t>Combat</t>
  </si>
  <si>
    <t>Tongue attack</t>
  </si>
  <si>
    <t>Melee 1</t>
  </si>
  <si>
    <t>Branch variant 3</t>
  </si>
  <si>
    <t>Melee 2</t>
  </si>
  <si>
    <t>Branch variant 4</t>
  </si>
  <si>
    <t>Villager M</t>
  </si>
  <si>
    <t>Save/Quick Save/Load</t>
  </si>
  <si>
    <t>Regenerate</t>
  </si>
  <si>
    <t>Fireball attack</t>
  </si>
  <si>
    <t>Branch variant 5</t>
  </si>
  <si>
    <t xml:space="preserve">Bug Fixing </t>
  </si>
  <si>
    <t>Retreat</t>
  </si>
  <si>
    <t>Earth shield</t>
  </si>
  <si>
    <t>Branches</t>
  </si>
  <si>
    <t>Divine fury</t>
  </si>
  <si>
    <t>Flower variant 1</t>
  </si>
  <si>
    <t>Boss fight music</t>
  </si>
  <si>
    <t>Flower variant 2</t>
  </si>
  <si>
    <t>Movement</t>
  </si>
  <si>
    <t>Flower variant 3</t>
  </si>
  <si>
    <t>Snarling</t>
  </si>
  <si>
    <t>Villagers</t>
  </si>
  <si>
    <t>Flower variant 4</t>
  </si>
  <si>
    <t>Staggered</t>
  </si>
  <si>
    <t>Flower variant 5</t>
  </si>
  <si>
    <t>Walk</t>
  </si>
  <si>
    <t>Flower variant 6</t>
  </si>
  <si>
    <t>Hunters</t>
  </si>
  <si>
    <t>Conversing</t>
  </si>
  <si>
    <t>Grass variant 1</t>
  </si>
  <si>
    <t>Footsteps</t>
  </si>
  <si>
    <t>Grass variant 2</t>
  </si>
  <si>
    <t>Tikbalang</t>
  </si>
  <si>
    <t>Sword swing</t>
  </si>
  <si>
    <t>Mushroom variant 1</t>
  </si>
  <si>
    <t>Attack effort</t>
  </si>
  <si>
    <t>Mushroom variant 2</t>
  </si>
  <si>
    <t>Sword impact</t>
  </si>
  <si>
    <t>Fern variant 1</t>
  </si>
  <si>
    <t>Fireball charging</t>
  </si>
  <si>
    <t>Vines</t>
  </si>
  <si>
    <t>Fireball launching</t>
  </si>
  <si>
    <t>Leaf pile</t>
  </si>
  <si>
    <t>Fireball impact</t>
  </si>
  <si>
    <t>Bamboo shoots</t>
  </si>
  <si>
    <t>Earth shield casting</t>
  </si>
  <si>
    <t>Mirror images</t>
  </si>
  <si>
    <t>Rock variant 1</t>
  </si>
  <si>
    <t>Earth shield impact</t>
  </si>
  <si>
    <t>Charge attack</t>
  </si>
  <si>
    <t>Rock variant 2</t>
  </si>
  <si>
    <t>Earth shield ending</t>
  </si>
  <si>
    <t>Stomp attack</t>
  </si>
  <si>
    <t>Rock variant 3</t>
  </si>
  <si>
    <t>Earth shield healing</t>
  </si>
  <si>
    <t>Shield slam</t>
  </si>
  <si>
    <t>Rock variant 4</t>
  </si>
  <si>
    <t>Imbue cast</t>
  </si>
  <si>
    <t>Spear thrust</t>
  </si>
  <si>
    <t>Rock variant 5</t>
  </si>
  <si>
    <t>Imbue persist</t>
  </si>
  <si>
    <t>Spear swipe 1</t>
  </si>
  <si>
    <t>Rock variant 6</t>
  </si>
  <si>
    <t>Imbue impact</t>
  </si>
  <si>
    <t>Spear swipe 2</t>
  </si>
  <si>
    <t>Rock variant 7</t>
  </si>
  <si>
    <t>Imbue energy waves</t>
  </si>
  <si>
    <t xml:space="preserve">Rock archway </t>
  </si>
  <si>
    <t>Imbue wave impact</t>
  </si>
  <si>
    <t>Moss variant 1</t>
  </si>
  <si>
    <t>Imbue ending</t>
  </si>
  <si>
    <t>Moss variant 2</t>
  </si>
  <si>
    <t>Imbue DoT</t>
  </si>
  <si>
    <t>Village Assets</t>
  </si>
  <si>
    <t>Damage Taken</t>
  </si>
  <si>
    <t>Hut variant 1</t>
  </si>
  <si>
    <t>Hut variant 2</t>
  </si>
  <si>
    <t>Hut variant 3</t>
  </si>
  <si>
    <t>Hut variant 4</t>
  </si>
  <si>
    <t>Chapel</t>
  </si>
  <si>
    <t>Hut destroyed variant 1</t>
  </si>
  <si>
    <t>Hut destroyed variant 2</t>
  </si>
  <si>
    <t>Hut destroyed variant 3</t>
  </si>
  <si>
    <t>Water well</t>
  </si>
  <si>
    <t>Fire torch</t>
  </si>
  <si>
    <t>Ladder</t>
  </si>
  <si>
    <t>Bench/table</t>
  </si>
  <si>
    <t>Wooden fence</t>
  </si>
  <si>
    <t>Wooden bridge</t>
  </si>
  <si>
    <t>Wooden Planks</t>
  </si>
  <si>
    <t>Bat</t>
  </si>
  <si>
    <t>Designer Materials</t>
  </si>
  <si>
    <t>4 Tree Variants</t>
  </si>
  <si>
    <t>Dirt</t>
  </si>
  <si>
    <t>Grass</t>
  </si>
  <si>
    <t>Stone</t>
  </si>
  <si>
    <t>Rainbow Tree</t>
  </si>
  <si>
    <t>Moss</t>
  </si>
  <si>
    <t>Thatch</t>
  </si>
  <si>
    <t>Tikbalang Arena</t>
  </si>
  <si>
    <t>Colonial Town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</si>
</sst>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color rgb="FF000000"/>
      <name val="Arial"/>
    </font>
    <font>
      <b/>
      <sz val="11.0"/>
      <color rgb="FF000000"/>
      <name val="Calibri"/>
    </font>
    <font>
      <sz val="11.0"/>
      <color rgb="FF000000"/>
      <name val="Calibri"/>
    </font>
    <font>
      <color theme="1"/>
      <name val="Arial"/>
    </font>
    <font>
      <b/>
      <color theme="1"/>
      <name val="Arial"/>
    </font>
    <font>
      <color rgb="FF000000"/>
      <name val="Arial"/>
    </font>
    <font>
      <sz val="11.0"/>
      <color theme="1"/>
      <name val="Calibri"/>
    </font>
    <font>
      <b/>
      <sz val="11.0"/>
      <color rgb="FFFF0000"/>
      <name val="Calibri"/>
    </font>
    <font>
      <sz val="11.0"/>
      <color rgb="FFFF0000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B7B7B7"/>
        <bgColor rgb="FFB7B7B7"/>
      </patternFill>
    </fill>
    <fill>
      <patternFill patternType="solid">
        <fgColor rgb="FF9FC5E8"/>
        <bgColor rgb="FF9FC5E8"/>
      </patternFill>
    </fill>
    <fill>
      <patternFill patternType="solid">
        <fgColor rgb="FFCCCCCC"/>
        <bgColor rgb="FFCCCCCC"/>
      </patternFill>
    </fill>
    <fill>
      <patternFill patternType="solid">
        <fgColor rgb="FFF3F3F3"/>
        <bgColor rgb="FFF3F3F3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readingOrder="0" shrinkToFit="0" vertical="bottom" wrapText="0"/>
    </xf>
    <xf borderId="0" fillId="0" fontId="2" numFmtId="0" xfId="0" applyAlignment="1" applyFont="1">
      <alignment horizontal="center" readingOrder="0" shrinkToFit="0" vertical="bottom" wrapText="0"/>
    </xf>
    <xf borderId="0" fillId="3" fontId="2" numFmtId="3" xfId="0" applyAlignment="1" applyFill="1" applyFont="1" applyNumberFormat="1">
      <alignment horizontal="center" shrinkToFit="0" vertical="bottom" wrapText="0"/>
    </xf>
    <xf borderId="0" fillId="3" fontId="2" numFmtId="0" xfId="0" applyAlignment="1" applyFont="1">
      <alignment horizontal="center" shrinkToFit="0" vertical="bottom" wrapText="0"/>
    </xf>
    <xf borderId="0" fillId="4" fontId="1" numFmtId="0" xfId="0" applyAlignment="1" applyFill="1" applyFont="1">
      <alignment horizontal="center" readingOrder="0" shrinkToFit="0" vertical="bottom" wrapText="0"/>
    </xf>
    <xf borderId="0" fillId="3" fontId="2" numFmtId="0" xfId="0" applyAlignment="1" applyFont="1">
      <alignment horizontal="center" readingOrder="0" shrinkToFit="0" vertical="bottom" wrapText="0"/>
    </xf>
    <xf borderId="0" fillId="3" fontId="3" numFmtId="3" xfId="0" applyAlignment="1" applyFont="1" applyNumberFormat="1">
      <alignment horizontal="center"/>
    </xf>
    <xf borderId="0" fillId="5" fontId="2" numFmtId="0" xfId="0" applyAlignment="1" applyFill="1" applyFont="1">
      <alignment shrinkToFit="0" vertical="bottom" wrapText="0"/>
    </xf>
    <xf borderId="0" fillId="5" fontId="2" numFmtId="0" xfId="0" applyAlignment="1" applyFont="1">
      <alignment readingOrder="0" shrinkToFit="0" vertical="bottom" wrapText="0"/>
    </xf>
    <xf borderId="0" fillId="5" fontId="2" numFmtId="0" xfId="0" applyAlignment="1" applyFont="1">
      <alignment horizontal="center" shrinkToFit="0" vertical="bottom" wrapText="0"/>
    </xf>
    <xf borderId="0" fillId="0" fontId="1" numFmtId="0" xfId="0" applyAlignment="1" applyFont="1">
      <alignment readingOrder="0" shrinkToFit="0" vertical="bottom" wrapText="0"/>
    </xf>
    <xf borderId="0" fillId="0" fontId="1" numFmtId="3" xfId="0" applyAlignment="1" applyFont="1" applyNumberFormat="1">
      <alignment horizontal="center" readingOrder="0" shrinkToFit="0" vertical="bottom" wrapText="0"/>
    </xf>
    <xf borderId="0" fillId="0" fontId="2" numFmtId="0" xfId="0" applyAlignment="1" applyFont="1">
      <alignment shrinkToFit="0" vertical="bottom" wrapText="0"/>
    </xf>
    <xf borderId="0" fillId="6" fontId="1" numFmtId="0" xfId="0" applyAlignment="1" applyFill="1" applyFont="1">
      <alignment readingOrder="0" shrinkToFit="0" vertical="bottom" wrapText="0"/>
    </xf>
    <xf borderId="0" fillId="0" fontId="1" numFmtId="0" xfId="0" applyAlignment="1" applyFont="1">
      <alignment horizontal="center" readingOrder="0" shrinkToFit="0" vertical="bottom" wrapText="0"/>
    </xf>
    <xf borderId="0" fillId="4" fontId="1" numFmtId="0" xfId="0" applyAlignment="1" applyFont="1">
      <alignment readingOrder="0" shrinkToFit="0" vertical="bottom" wrapText="0"/>
    </xf>
    <xf borderId="0" fillId="4" fontId="4" numFmtId="0" xfId="0" applyAlignment="1" applyFont="1">
      <alignment readingOrder="0"/>
    </xf>
    <xf borderId="0" fillId="0" fontId="2" numFmtId="0" xfId="0" applyAlignment="1" applyFont="1">
      <alignment readingOrder="0" shrinkToFit="0" vertical="bottom" wrapText="0"/>
    </xf>
    <xf borderId="0" fillId="0" fontId="2" numFmtId="0" xfId="0" applyAlignment="1" applyFont="1">
      <alignment horizontal="center" shrinkToFit="0" vertical="bottom" wrapText="0"/>
    </xf>
    <xf borderId="0" fillId="7" fontId="5" numFmtId="0" xfId="0" applyAlignment="1" applyFill="1" applyFont="1">
      <alignment vertical="bottom"/>
    </xf>
    <xf borderId="0" fillId="7" fontId="5" numFmtId="3" xfId="0" applyAlignment="1" applyFont="1" applyNumberFormat="1">
      <alignment horizontal="center" readingOrder="0" vertical="bottom"/>
    </xf>
    <xf borderId="0" fillId="0" fontId="3" numFmtId="0" xfId="0" applyAlignment="1" applyFont="1">
      <alignment readingOrder="0"/>
    </xf>
    <xf borderId="0" fillId="7" fontId="5" numFmtId="0" xfId="0" applyAlignment="1" applyFont="1">
      <alignment vertical="bottom"/>
    </xf>
    <xf borderId="0" fillId="6" fontId="4" numFmtId="0" xfId="0" applyAlignment="1" applyFont="1">
      <alignment readingOrder="0"/>
    </xf>
    <xf borderId="0" fillId="0" fontId="1" numFmtId="0" xfId="0" applyAlignment="1" applyFont="1">
      <alignment shrinkToFit="0" vertical="bottom" wrapText="0"/>
    </xf>
    <xf borderId="0" fillId="0" fontId="6" numFmtId="0" xfId="0" applyAlignment="1" applyFont="1">
      <alignment readingOrder="0" shrinkToFit="0" vertical="bottom" wrapText="0"/>
    </xf>
    <xf borderId="0" fillId="7" fontId="5" numFmtId="3" xfId="0" applyAlignment="1" applyFont="1" applyNumberFormat="1">
      <alignment horizontal="center" vertical="bottom"/>
    </xf>
    <xf borderId="0" fillId="0" fontId="2" numFmtId="0" xfId="0" applyAlignment="1" applyFont="1">
      <alignment shrinkToFit="0" vertical="bottom" wrapText="0"/>
    </xf>
    <xf borderId="0" fillId="0" fontId="7" numFmtId="0" xfId="0" applyAlignment="1" applyFont="1">
      <alignment readingOrder="0" shrinkToFit="0" vertical="bottom" wrapText="0"/>
    </xf>
    <xf borderId="0" fillId="0" fontId="8" numFmtId="0" xfId="0" applyAlignment="1" applyFont="1">
      <alignment readingOrder="0" shrinkToFit="0" vertical="bottom" wrapText="0"/>
    </xf>
    <xf borderId="0" fillId="0" fontId="3" numFmtId="0" xfId="0" applyAlignment="1" applyFont="1">
      <alignment horizontal="center" readingOrder="0"/>
    </xf>
    <xf borderId="0" fillId="0" fontId="4" numFmtId="0" xfId="0" applyAlignment="1" applyFont="1">
      <alignment readingOrder="0"/>
    </xf>
    <xf borderId="0" fillId="0" fontId="4" numFmtId="3" xfId="0" applyAlignment="1" applyFont="1" applyNumberFormat="1">
      <alignment horizontal="center" readingOrder="0"/>
    </xf>
    <xf borderId="0" fillId="0" fontId="3" numFmtId="0" xfId="0" applyAlignment="1" applyFont="1">
      <alignment horizontal="center"/>
    </xf>
    <xf borderId="0" fillId="0" fontId="4" numFmtId="0" xfId="0" applyAlignment="1" applyFont="1">
      <alignment horizontal="center"/>
    </xf>
    <xf borderId="0" fillId="0" fontId="8" numFmtId="0" xfId="0" applyAlignment="1" applyFont="1">
      <alignment horizontal="center" readingOrder="0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1.43"/>
    <col customWidth="1" min="3" max="3" width="9.0"/>
    <col customWidth="1" min="4" max="4" width="15.0"/>
    <col customWidth="1" min="6" max="6" width="7.71"/>
    <col customWidth="1" min="7" max="7" width="20.14"/>
    <col customWidth="1" min="8" max="8" width="15.0"/>
    <col customWidth="1" min="9" max="9" width="6.29"/>
    <col customWidth="1" min="12" max="12" width="7.0"/>
    <col customWidth="1" min="13" max="13" width="18.14"/>
    <col customWidth="1" min="15" max="15" width="6.86"/>
    <col customWidth="1" min="16" max="16" width="19.71"/>
    <col customWidth="1" min="18" max="18" width="6.0"/>
    <col customWidth="1" min="19" max="19" width="17.71"/>
    <col customWidth="1" min="21" max="21" width="7.71"/>
    <col customWidth="1" min="22" max="22" width="13.14"/>
    <col customWidth="1" min="23" max="23" width="11.86"/>
    <col customWidth="1" min="24" max="24" width="6.71"/>
    <col customWidth="1" min="25" max="25" width="18.14"/>
    <col customWidth="1" min="27" max="27" width="7.57"/>
    <col customWidth="1" min="29" max="29" width="16.43"/>
  </cols>
  <sheetData>
    <row r="1">
      <c r="A1" s="1" t="s">
        <v>0</v>
      </c>
      <c r="B1" s="2" t="s">
        <v>1</v>
      </c>
      <c r="C1" s="3">
        <f>sum(B3+B55+B73)</f>
        <v>224</v>
      </c>
      <c r="D1" s="1" t="s">
        <v>2</v>
      </c>
      <c r="E1" s="2" t="s">
        <v>1</v>
      </c>
      <c r="F1" s="4">
        <f>sum(E3,E11,E19,E27,E35)</f>
        <v>372</v>
      </c>
      <c r="G1" s="5" t="s">
        <v>3</v>
      </c>
      <c r="H1" s="2" t="s">
        <v>1</v>
      </c>
      <c r="I1" s="4">
        <f>sum(H3,H18,H23,H13)</f>
        <v>615</v>
      </c>
      <c r="J1" s="5" t="s">
        <v>4</v>
      </c>
      <c r="K1" s="2" t="s">
        <v>1</v>
      </c>
      <c r="L1" s="4">
        <f>SUM(K3+K16)</f>
        <v>116</v>
      </c>
      <c r="M1" s="5" t="s">
        <v>5</v>
      </c>
      <c r="N1" s="2" t="s">
        <v>1</v>
      </c>
      <c r="O1" s="6">
        <f>SUM(N3+N9+N14+N18+N35)</f>
        <v>124</v>
      </c>
      <c r="P1" s="5" t="s">
        <v>6</v>
      </c>
      <c r="Q1" s="2" t="s">
        <v>1</v>
      </c>
      <c r="R1" s="4">
        <f>SUM(Q4:Q8)</f>
        <v>280</v>
      </c>
      <c r="S1" s="5" t="s">
        <v>7</v>
      </c>
      <c r="T1" s="2" t="s">
        <v>1</v>
      </c>
      <c r="U1" s="4">
        <f>SUM(T4:T7)</f>
        <v>120</v>
      </c>
      <c r="V1" s="5" t="s">
        <v>8</v>
      </c>
      <c r="W1" s="2" t="s">
        <v>1</v>
      </c>
      <c r="X1" s="4">
        <f>SUM(W3+X15+X16+W19+W32)</f>
        <v>95</v>
      </c>
      <c r="Y1" s="5" t="s">
        <v>9</v>
      </c>
      <c r="Z1" s="2" t="s">
        <v>1</v>
      </c>
      <c r="AA1" s="4">
        <f>SUM(Z3+Z8+Z13+Z18)</f>
        <v>52</v>
      </c>
      <c r="AB1" s="5" t="s">
        <v>10</v>
      </c>
      <c r="AC1" s="2" t="s">
        <v>1</v>
      </c>
      <c r="AD1" s="7">
        <f>SUM(AA1+X1+U1+R1+O1+L1+I1+F1+C1)</f>
        <v>1998</v>
      </c>
    </row>
    <row r="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9" t="s">
        <v>11</v>
      </c>
      <c r="AD2" s="10">
        <f>1.1*AD1</f>
        <v>2197.8</v>
      </c>
    </row>
    <row r="3">
      <c r="A3" s="11" t="s">
        <v>12</v>
      </c>
      <c r="B3" s="12">
        <f>sum(B4:B53)</f>
        <v>154</v>
      </c>
      <c r="C3" s="13"/>
      <c r="D3" s="11" t="s">
        <v>13</v>
      </c>
      <c r="E3" s="11">
        <f>SUM(E4:E9)</f>
        <v>174</v>
      </c>
      <c r="F3" s="13"/>
      <c r="G3" s="11" t="s">
        <v>13</v>
      </c>
      <c r="H3" s="11">
        <f>SUM(H4:H10)</f>
        <v>190</v>
      </c>
      <c r="I3" s="13"/>
      <c r="J3" s="14" t="s">
        <v>14</v>
      </c>
      <c r="K3" s="15">
        <v>44.0</v>
      </c>
      <c r="L3" s="13"/>
      <c r="M3" s="14" t="s">
        <v>15</v>
      </c>
      <c r="N3" s="15">
        <v>12.0</v>
      </c>
      <c r="O3" s="13"/>
      <c r="P3" s="16" t="s">
        <v>16</v>
      </c>
      <c r="Q3" s="13"/>
      <c r="R3" s="13"/>
      <c r="S3" s="13"/>
      <c r="T3" s="13"/>
      <c r="U3" s="13"/>
      <c r="V3" s="14" t="s">
        <v>13</v>
      </c>
      <c r="W3" s="11">
        <f>SUM(W4:W14)</f>
        <v>40</v>
      </c>
      <c r="X3" s="13"/>
      <c r="Y3" s="17" t="s">
        <v>17</v>
      </c>
      <c r="Z3" s="11">
        <f>SUM(Z4:Z6)</f>
        <v>10</v>
      </c>
      <c r="AA3" s="13"/>
      <c r="AB3" s="13"/>
      <c r="AC3" s="18" t="s">
        <v>18</v>
      </c>
      <c r="AD3" s="19">
        <f>1.3*AD2</f>
        <v>2857.14</v>
      </c>
    </row>
    <row r="4">
      <c r="A4" s="20" t="s">
        <v>19</v>
      </c>
      <c r="B4" s="21">
        <v>5.0</v>
      </c>
      <c r="C4" s="13"/>
      <c r="D4" s="22" t="s">
        <v>20</v>
      </c>
      <c r="E4" s="18">
        <v>72.0</v>
      </c>
      <c r="F4" s="13"/>
      <c r="G4" s="22" t="s">
        <v>21</v>
      </c>
      <c r="H4" s="18">
        <v>40.0</v>
      </c>
      <c r="I4" s="13"/>
      <c r="J4" s="18" t="s">
        <v>22</v>
      </c>
      <c r="K4" s="2">
        <v>2.0</v>
      </c>
      <c r="L4" s="13"/>
      <c r="M4" s="18" t="s">
        <v>23</v>
      </c>
      <c r="N4" s="2">
        <v>4.0</v>
      </c>
      <c r="O4" s="13"/>
      <c r="P4" s="18" t="s">
        <v>24</v>
      </c>
      <c r="Q4" s="18">
        <v>50.0</v>
      </c>
      <c r="R4" s="13"/>
      <c r="S4" s="18" t="s">
        <v>25</v>
      </c>
      <c r="T4" s="18">
        <v>50.0</v>
      </c>
      <c r="U4" s="13"/>
      <c r="V4" s="18" t="s">
        <v>26</v>
      </c>
      <c r="W4" s="18">
        <v>3.0</v>
      </c>
      <c r="X4" s="13"/>
      <c r="Y4" s="18" t="s">
        <v>27</v>
      </c>
      <c r="Z4" s="18">
        <v>2.0</v>
      </c>
      <c r="AA4" s="13"/>
      <c r="AB4" s="13"/>
      <c r="AC4" s="13"/>
      <c r="AD4" s="19"/>
    </row>
    <row r="5">
      <c r="A5" s="23" t="s">
        <v>28</v>
      </c>
      <c r="B5" s="21">
        <v>5.0</v>
      </c>
      <c r="C5" s="13"/>
      <c r="D5" s="22" t="s">
        <v>29</v>
      </c>
      <c r="E5" s="18">
        <v>24.0</v>
      </c>
      <c r="F5" s="13"/>
      <c r="G5" s="22" t="s">
        <v>30</v>
      </c>
      <c r="H5" s="18">
        <v>20.0</v>
      </c>
      <c r="I5" s="13"/>
      <c r="J5" s="18" t="s">
        <v>31</v>
      </c>
      <c r="K5" s="2">
        <v>2.0</v>
      </c>
      <c r="L5" s="13"/>
      <c r="M5" s="18" t="s">
        <v>32</v>
      </c>
      <c r="N5" s="2">
        <v>3.0</v>
      </c>
      <c r="O5" s="13"/>
      <c r="P5" s="18" t="s">
        <v>33</v>
      </c>
      <c r="Q5" s="18">
        <v>20.0</v>
      </c>
      <c r="R5" s="13"/>
      <c r="S5" s="18" t="s">
        <v>34</v>
      </c>
      <c r="T5" s="18">
        <v>20.0</v>
      </c>
      <c r="U5" s="13"/>
      <c r="V5" s="18" t="s">
        <v>35</v>
      </c>
      <c r="W5" s="18">
        <v>5.0</v>
      </c>
      <c r="X5" s="13"/>
      <c r="Y5" s="22" t="s">
        <v>36</v>
      </c>
      <c r="Z5" s="18">
        <v>5.0</v>
      </c>
      <c r="AA5" s="13"/>
      <c r="AB5" s="13"/>
      <c r="AC5" s="13"/>
      <c r="AD5" s="19"/>
    </row>
    <row r="6">
      <c r="A6" s="20" t="s">
        <v>37</v>
      </c>
      <c r="B6" s="21">
        <v>6.0</v>
      </c>
      <c r="C6" s="13"/>
      <c r="D6" s="22" t="s">
        <v>38</v>
      </c>
      <c r="E6" s="18">
        <v>26.0</v>
      </c>
      <c r="F6" s="13"/>
      <c r="G6" s="22" t="s">
        <v>39</v>
      </c>
      <c r="H6" s="18">
        <v>20.0</v>
      </c>
      <c r="I6" s="13"/>
      <c r="J6" s="18" t="s">
        <v>40</v>
      </c>
      <c r="K6" s="2">
        <v>3.0</v>
      </c>
      <c r="L6" s="13"/>
      <c r="M6" s="18" t="s">
        <v>41</v>
      </c>
      <c r="N6" s="2">
        <v>3.0</v>
      </c>
      <c r="O6" s="13"/>
      <c r="P6" s="18" t="s">
        <v>42</v>
      </c>
      <c r="Q6" s="18">
        <v>70.0</v>
      </c>
      <c r="R6" s="13"/>
      <c r="S6" s="18" t="s">
        <v>43</v>
      </c>
      <c r="T6" s="18">
        <v>30.0</v>
      </c>
      <c r="U6" s="13"/>
      <c r="V6" s="18" t="s">
        <v>44</v>
      </c>
      <c r="W6" s="18">
        <v>5.0</v>
      </c>
      <c r="X6" s="13"/>
      <c r="Y6" s="22" t="s">
        <v>45</v>
      </c>
      <c r="Z6" s="18">
        <v>3.0</v>
      </c>
      <c r="AA6" s="13"/>
      <c r="AB6" s="13"/>
      <c r="AC6" s="13"/>
      <c r="AD6" s="19"/>
    </row>
    <row r="7">
      <c r="A7" s="20" t="s">
        <v>46</v>
      </c>
      <c r="B7" s="21">
        <v>5.0</v>
      </c>
      <c r="C7" s="13"/>
      <c r="D7" s="22" t="s">
        <v>47</v>
      </c>
      <c r="E7" s="18">
        <v>12.0</v>
      </c>
      <c r="F7" s="13"/>
      <c r="G7" s="22" t="s">
        <v>48</v>
      </c>
      <c r="H7" s="18">
        <v>20.0</v>
      </c>
      <c r="I7" s="13"/>
      <c r="J7" s="18" t="s">
        <v>49</v>
      </c>
      <c r="K7" s="2">
        <v>4.0</v>
      </c>
      <c r="L7" s="13"/>
      <c r="M7" s="18" t="s">
        <v>50</v>
      </c>
      <c r="N7" s="2">
        <v>2.0</v>
      </c>
      <c r="O7" s="13"/>
      <c r="P7" s="18" t="s">
        <v>51</v>
      </c>
      <c r="Q7" s="18">
        <v>70.0</v>
      </c>
      <c r="R7" s="13"/>
      <c r="S7" s="18" t="s">
        <v>52</v>
      </c>
      <c r="T7" s="18">
        <v>20.0</v>
      </c>
      <c r="U7" s="13"/>
      <c r="V7" s="18" t="s">
        <v>53</v>
      </c>
      <c r="W7" s="18">
        <v>4.0</v>
      </c>
      <c r="X7" s="13"/>
      <c r="Z7" s="13"/>
      <c r="AA7" s="13"/>
      <c r="AB7" s="13"/>
      <c r="AC7" s="13"/>
      <c r="AD7" s="19"/>
    </row>
    <row r="8">
      <c r="A8" s="20" t="s">
        <v>54</v>
      </c>
      <c r="B8" s="21">
        <v>5.0</v>
      </c>
      <c r="C8" s="13"/>
      <c r="D8" s="18" t="s">
        <v>55</v>
      </c>
      <c r="E8" s="18">
        <v>4.0</v>
      </c>
      <c r="F8" s="13"/>
      <c r="G8" s="18" t="s">
        <v>56</v>
      </c>
      <c r="H8" s="18">
        <v>20.0</v>
      </c>
      <c r="I8" s="13"/>
      <c r="J8" s="18" t="s">
        <v>57</v>
      </c>
      <c r="K8" s="2">
        <v>3.0</v>
      </c>
      <c r="L8" s="13"/>
      <c r="M8" s="13"/>
      <c r="N8" s="19"/>
      <c r="O8" s="13"/>
      <c r="P8" s="18" t="s">
        <v>58</v>
      </c>
      <c r="Q8" s="18">
        <v>70.0</v>
      </c>
      <c r="R8" s="13"/>
      <c r="S8" s="18"/>
      <c r="T8" s="13"/>
      <c r="U8" s="13"/>
      <c r="V8" s="18" t="s">
        <v>59</v>
      </c>
      <c r="W8" s="18">
        <v>6.0</v>
      </c>
      <c r="X8" s="13"/>
      <c r="Y8" s="24" t="s">
        <v>60</v>
      </c>
      <c r="Z8" s="25">
        <f>SUM(Z9:Z11)</f>
        <v>12</v>
      </c>
      <c r="AA8" s="13"/>
      <c r="AB8" s="13"/>
      <c r="AC8" s="13"/>
      <c r="AD8" s="19"/>
    </row>
    <row r="9">
      <c r="A9" s="20" t="s">
        <v>61</v>
      </c>
      <c r="B9" s="21">
        <v>5.0</v>
      </c>
      <c r="C9" s="13"/>
      <c r="D9" s="22" t="s">
        <v>62</v>
      </c>
      <c r="E9" s="18">
        <v>36.0</v>
      </c>
      <c r="F9" s="13"/>
      <c r="G9" s="22" t="s">
        <v>63</v>
      </c>
      <c r="H9" s="18">
        <v>20.0</v>
      </c>
      <c r="I9" s="13"/>
      <c r="J9" s="18" t="s">
        <v>64</v>
      </c>
      <c r="K9" s="2">
        <v>4.0</v>
      </c>
      <c r="L9" s="13"/>
      <c r="M9" s="14" t="s">
        <v>65</v>
      </c>
      <c r="N9" s="15">
        <v>9.0</v>
      </c>
      <c r="O9" s="13"/>
      <c r="P9" s="13"/>
      <c r="Q9" s="13"/>
      <c r="R9" s="13"/>
      <c r="S9" s="18"/>
      <c r="T9" s="13"/>
      <c r="U9" s="13"/>
      <c r="V9" s="18" t="s">
        <v>66</v>
      </c>
      <c r="W9" s="18">
        <v>3.0</v>
      </c>
      <c r="X9" s="13"/>
      <c r="Y9" s="18" t="s">
        <v>27</v>
      </c>
      <c r="Z9" s="18">
        <v>3.0</v>
      </c>
      <c r="AA9" s="13"/>
      <c r="AB9" s="13"/>
      <c r="AC9" s="13"/>
      <c r="AD9" s="19"/>
    </row>
    <row r="10">
      <c r="A10" s="20" t="s">
        <v>67</v>
      </c>
      <c r="B10" s="21">
        <v>5.0</v>
      </c>
      <c r="C10" s="13"/>
      <c r="E10" s="13"/>
      <c r="F10" s="13"/>
      <c r="G10" s="22" t="s">
        <v>68</v>
      </c>
      <c r="H10" s="18">
        <v>50.0</v>
      </c>
      <c r="I10" s="13"/>
      <c r="J10" s="18" t="s">
        <v>69</v>
      </c>
      <c r="K10" s="2">
        <v>5.0</v>
      </c>
      <c r="L10" s="13"/>
      <c r="M10" s="18" t="s">
        <v>23</v>
      </c>
      <c r="N10" s="2">
        <v>3.0</v>
      </c>
      <c r="O10" s="13"/>
      <c r="P10" s="13"/>
      <c r="Q10" s="13"/>
      <c r="R10" s="13"/>
      <c r="S10" s="13"/>
      <c r="T10" s="13"/>
      <c r="U10" s="13"/>
      <c r="V10" s="18" t="s">
        <v>70</v>
      </c>
      <c r="W10" s="18">
        <v>3.0</v>
      </c>
      <c r="X10" s="13"/>
      <c r="Y10" s="22" t="s">
        <v>36</v>
      </c>
      <c r="Z10" s="18">
        <v>5.0</v>
      </c>
      <c r="AA10" s="13"/>
      <c r="AB10" s="13"/>
      <c r="AC10" s="13"/>
      <c r="AD10" s="19"/>
    </row>
    <row r="11">
      <c r="A11" s="20" t="s">
        <v>71</v>
      </c>
      <c r="B11" s="21">
        <v>5.0</v>
      </c>
      <c r="C11" s="13"/>
      <c r="D11" s="11" t="s">
        <v>72</v>
      </c>
      <c r="E11" s="11">
        <f>SUM(E12:E17)</f>
        <v>102</v>
      </c>
      <c r="F11" s="13"/>
      <c r="I11" s="13"/>
      <c r="J11" s="18" t="s">
        <v>73</v>
      </c>
      <c r="K11" s="2">
        <v>10.0</v>
      </c>
      <c r="L11" s="13"/>
      <c r="M11" s="18" t="s">
        <v>74</v>
      </c>
      <c r="N11" s="2">
        <v>3.0</v>
      </c>
      <c r="O11" s="13"/>
      <c r="P11" s="13"/>
      <c r="Q11" s="13"/>
      <c r="R11" s="13"/>
      <c r="S11" s="13"/>
      <c r="T11" s="13"/>
      <c r="U11" s="13"/>
      <c r="V11" s="18" t="s">
        <v>75</v>
      </c>
      <c r="W11" s="18">
        <v>2.0</v>
      </c>
      <c r="X11" s="13"/>
      <c r="Y11" s="22" t="s">
        <v>45</v>
      </c>
      <c r="Z11" s="18">
        <v>4.0</v>
      </c>
      <c r="AA11" s="13"/>
      <c r="AB11" s="13"/>
      <c r="AC11" s="13"/>
      <c r="AD11" s="19"/>
    </row>
    <row r="12">
      <c r="A12" s="20" t="s">
        <v>76</v>
      </c>
      <c r="B12" s="21">
        <v>5.0</v>
      </c>
      <c r="C12" s="13"/>
      <c r="D12" s="22" t="s">
        <v>20</v>
      </c>
      <c r="E12" s="18">
        <v>20.0</v>
      </c>
      <c r="F12" s="13"/>
      <c r="H12" s="13"/>
      <c r="I12" s="13"/>
      <c r="J12" s="18" t="s">
        <v>77</v>
      </c>
      <c r="K12" s="2">
        <v>5.0</v>
      </c>
      <c r="L12" s="13"/>
      <c r="M12" s="18" t="s">
        <v>78</v>
      </c>
      <c r="N12" s="2">
        <v>3.0</v>
      </c>
      <c r="O12" s="13"/>
      <c r="P12" s="13"/>
      <c r="Q12" s="13"/>
      <c r="R12" s="13"/>
      <c r="S12" s="13"/>
      <c r="T12" s="13"/>
      <c r="U12" s="13"/>
      <c r="V12" s="26" t="s">
        <v>79</v>
      </c>
      <c r="W12" s="18">
        <v>3.0</v>
      </c>
      <c r="X12" s="13"/>
      <c r="Z12" s="13"/>
      <c r="AA12" s="13"/>
      <c r="AB12" s="13"/>
      <c r="AC12" s="13"/>
      <c r="AD12" s="19"/>
    </row>
    <row r="13">
      <c r="A13" s="20" t="s">
        <v>80</v>
      </c>
      <c r="B13" s="21">
        <v>5.0</v>
      </c>
      <c r="C13" s="13"/>
      <c r="D13" s="22" t="s">
        <v>29</v>
      </c>
      <c r="E13" s="18">
        <v>20.0</v>
      </c>
      <c r="F13" s="13"/>
      <c r="G13" s="11" t="s">
        <v>81</v>
      </c>
      <c r="H13" s="25">
        <f>SUM(H14:H16)</f>
        <v>150</v>
      </c>
      <c r="I13" s="13"/>
      <c r="J13" s="18" t="s">
        <v>82</v>
      </c>
      <c r="K13" s="2">
        <v>4.0</v>
      </c>
      <c r="L13" s="13"/>
      <c r="M13" s="13"/>
      <c r="N13" s="19"/>
      <c r="O13" s="13"/>
      <c r="P13" s="13"/>
      <c r="Q13" s="13"/>
      <c r="R13" s="13"/>
      <c r="S13" s="13"/>
      <c r="T13" s="13"/>
      <c r="U13" s="13"/>
      <c r="V13" s="18" t="s">
        <v>83</v>
      </c>
      <c r="W13" s="18">
        <v>2.0</v>
      </c>
      <c r="X13" s="13"/>
      <c r="Y13" s="14" t="s">
        <v>84</v>
      </c>
      <c r="Z13" s="25">
        <f>SUM(Z14:Z16)</f>
        <v>14</v>
      </c>
      <c r="AA13" s="13"/>
      <c r="AB13" s="13"/>
      <c r="AC13" s="13"/>
      <c r="AD13" s="19"/>
    </row>
    <row r="14">
      <c r="A14" s="20" t="s">
        <v>85</v>
      </c>
      <c r="B14" s="21">
        <v>5.0</v>
      </c>
      <c r="C14" s="13"/>
      <c r="D14" s="22" t="s">
        <v>38</v>
      </c>
      <c r="E14" s="18">
        <v>25.0</v>
      </c>
      <c r="F14" s="13"/>
      <c r="G14" s="22" t="s">
        <v>86</v>
      </c>
      <c r="H14" s="18">
        <v>50.0</v>
      </c>
      <c r="I14" s="13"/>
      <c r="J14" s="18" t="s">
        <v>87</v>
      </c>
      <c r="K14" s="2">
        <v>2.0</v>
      </c>
      <c r="L14" s="13"/>
      <c r="M14" s="14" t="s">
        <v>88</v>
      </c>
      <c r="N14" s="15">
        <v>6.0</v>
      </c>
      <c r="O14" s="13"/>
      <c r="P14" s="13"/>
      <c r="Q14" s="13"/>
      <c r="R14" s="13"/>
      <c r="S14" s="13"/>
      <c r="T14" s="13"/>
      <c r="U14" s="13"/>
      <c r="V14" s="18" t="s">
        <v>89</v>
      </c>
      <c r="W14" s="18">
        <v>4.0</v>
      </c>
      <c r="X14" s="13"/>
      <c r="Y14" s="18" t="s">
        <v>27</v>
      </c>
      <c r="Z14" s="18">
        <v>4.0</v>
      </c>
      <c r="AA14" s="13"/>
      <c r="AB14" s="13"/>
      <c r="AC14" s="13"/>
      <c r="AD14" s="19"/>
    </row>
    <row r="15">
      <c r="A15" s="20" t="s">
        <v>90</v>
      </c>
      <c r="B15" s="27">
        <v>3.0</v>
      </c>
      <c r="C15" s="13"/>
      <c r="D15" s="22" t="s">
        <v>47</v>
      </c>
      <c r="E15" s="18">
        <v>8.0</v>
      </c>
      <c r="F15" s="13"/>
      <c r="G15" s="18" t="s">
        <v>56</v>
      </c>
      <c r="H15" s="18">
        <v>50.0</v>
      </c>
      <c r="I15" s="13"/>
      <c r="J15" s="13"/>
      <c r="K15" s="19"/>
      <c r="L15" s="13"/>
      <c r="M15" s="18" t="s">
        <v>91</v>
      </c>
      <c r="N15" s="2">
        <v>4.0</v>
      </c>
      <c r="O15" s="13"/>
      <c r="P15" s="13"/>
      <c r="Q15" s="13"/>
      <c r="R15" s="13"/>
      <c r="S15" s="13"/>
      <c r="T15" s="13"/>
      <c r="U15" s="13"/>
      <c r="V15" s="18" t="s">
        <v>92</v>
      </c>
      <c r="X15" s="18">
        <v>4.0</v>
      </c>
      <c r="Y15" s="22" t="s">
        <v>36</v>
      </c>
      <c r="Z15" s="18">
        <v>5.0</v>
      </c>
      <c r="AA15" s="13"/>
      <c r="AB15" s="13"/>
      <c r="AC15" s="13"/>
      <c r="AD15" s="19"/>
    </row>
    <row r="16">
      <c r="A16" s="20" t="s">
        <v>93</v>
      </c>
      <c r="B16" s="27">
        <v>3.0</v>
      </c>
      <c r="C16" s="13"/>
      <c r="D16" s="22" t="s">
        <v>55</v>
      </c>
      <c r="E16" s="18">
        <v>4.0</v>
      </c>
      <c r="F16" s="13"/>
      <c r="G16" s="22" t="s">
        <v>68</v>
      </c>
      <c r="H16" s="18">
        <v>50.0</v>
      </c>
      <c r="I16" s="13"/>
      <c r="J16" s="14" t="s">
        <v>94</v>
      </c>
      <c r="K16" s="15">
        <f>SUM(K17:K27)</f>
        <v>72</v>
      </c>
      <c r="L16" s="13"/>
      <c r="M16" s="18" t="s">
        <v>95</v>
      </c>
      <c r="N16" s="2">
        <v>2.0</v>
      </c>
      <c r="O16" s="13"/>
      <c r="P16" s="13"/>
      <c r="Q16" s="13"/>
      <c r="R16" s="13"/>
      <c r="S16" s="13"/>
      <c r="T16" s="13"/>
      <c r="U16" s="13"/>
      <c r="V16" s="18" t="s">
        <v>96</v>
      </c>
      <c r="X16" s="18">
        <v>4.0</v>
      </c>
      <c r="Y16" s="22" t="s">
        <v>45</v>
      </c>
      <c r="Z16" s="18">
        <v>5.0</v>
      </c>
      <c r="AA16" s="13"/>
      <c r="AB16" s="13"/>
      <c r="AC16" s="13"/>
      <c r="AD16" s="19"/>
    </row>
    <row r="17">
      <c r="A17" s="20" t="s">
        <v>97</v>
      </c>
      <c r="B17" s="27">
        <v>3.0</v>
      </c>
      <c r="C17" s="13"/>
      <c r="D17" s="22" t="s">
        <v>62</v>
      </c>
      <c r="E17" s="18">
        <v>25.0</v>
      </c>
      <c r="F17" s="13"/>
      <c r="H17" s="13"/>
      <c r="I17" s="13"/>
      <c r="J17" s="18" t="s">
        <v>22</v>
      </c>
      <c r="K17" s="2">
        <v>5.0</v>
      </c>
      <c r="L17" s="13"/>
      <c r="M17" s="13"/>
      <c r="N17" s="19"/>
      <c r="O17" s="13"/>
      <c r="P17" s="13"/>
      <c r="Q17" s="13"/>
      <c r="R17" s="13"/>
      <c r="S17" s="13"/>
      <c r="T17" s="13"/>
      <c r="U17" s="13"/>
      <c r="V17" s="13"/>
      <c r="W17" s="13"/>
      <c r="X17" s="13"/>
      <c r="Z17" s="13"/>
      <c r="AA17" s="13"/>
      <c r="AB17" s="13"/>
      <c r="AC17" s="13"/>
      <c r="AD17" s="19"/>
    </row>
    <row r="18">
      <c r="A18" s="20" t="s">
        <v>98</v>
      </c>
      <c r="B18" s="27">
        <v>3.0</v>
      </c>
      <c r="C18" s="13"/>
      <c r="E18" s="13"/>
      <c r="F18" s="13"/>
      <c r="G18" s="11" t="s">
        <v>99</v>
      </c>
      <c r="H18" s="11">
        <f>SUM(H19:H20)</f>
        <v>85</v>
      </c>
      <c r="I18" s="13"/>
      <c r="J18" s="18" t="s">
        <v>31</v>
      </c>
      <c r="K18" s="2">
        <v>5.0</v>
      </c>
      <c r="L18" s="13"/>
      <c r="M18" s="14" t="s">
        <v>13</v>
      </c>
      <c r="N18" s="15">
        <v>47.0</v>
      </c>
      <c r="O18" s="13"/>
      <c r="P18" s="13"/>
      <c r="Q18" s="13"/>
      <c r="R18" s="13"/>
      <c r="S18" s="13"/>
      <c r="T18" s="13"/>
      <c r="U18" s="13"/>
      <c r="W18" s="13"/>
      <c r="X18" s="13"/>
      <c r="Y18" s="24" t="s">
        <v>100</v>
      </c>
      <c r="Z18" s="25">
        <f>SUM(Z19:Z21)</f>
        <v>16</v>
      </c>
      <c r="AA18" s="13"/>
      <c r="AB18" s="13"/>
      <c r="AC18" s="13"/>
      <c r="AD18" s="19"/>
    </row>
    <row r="19">
      <c r="A19" s="20" t="s">
        <v>101</v>
      </c>
      <c r="B19" s="27">
        <v>2.0</v>
      </c>
      <c r="C19" s="28"/>
      <c r="D19" s="11" t="s">
        <v>102</v>
      </c>
      <c r="E19" s="11">
        <f>SUM(E20:E25)</f>
        <v>47</v>
      </c>
      <c r="F19" s="28"/>
      <c r="G19" s="18" t="s">
        <v>103</v>
      </c>
      <c r="H19" s="18">
        <v>35.0</v>
      </c>
      <c r="I19" s="13"/>
      <c r="J19" s="18" t="s">
        <v>104</v>
      </c>
      <c r="K19" s="2">
        <v>10.0</v>
      </c>
      <c r="L19" s="13"/>
      <c r="M19" s="18" t="s">
        <v>105</v>
      </c>
      <c r="N19" s="2">
        <v>3.0</v>
      </c>
      <c r="O19" s="13"/>
      <c r="P19" s="13"/>
      <c r="Q19" s="13"/>
      <c r="R19" s="13"/>
      <c r="S19" s="13"/>
      <c r="T19" s="13"/>
      <c r="U19" s="13"/>
      <c r="V19" s="14" t="s">
        <v>106</v>
      </c>
      <c r="W19" s="11">
        <f>SUM(W20:W30)</f>
        <v>39</v>
      </c>
      <c r="X19" s="13"/>
      <c r="Y19" s="18" t="s">
        <v>27</v>
      </c>
      <c r="Z19" s="18">
        <v>5.0</v>
      </c>
      <c r="AA19" s="13"/>
      <c r="AB19" s="13"/>
      <c r="AC19" s="13"/>
      <c r="AD19" s="19"/>
    </row>
    <row r="20">
      <c r="A20" s="20" t="s">
        <v>107</v>
      </c>
      <c r="B20" s="21">
        <v>5.0</v>
      </c>
      <c r="C20" s="13"/>
      <c r="D20" s="22" t="s">
        <v>20</v>
      </c>
      <c r="E20" s="18">
        <v>7.0</v>
      </c>
      <c r="F20" s="13"/>
      <c r="G20" s="22" t="s">
        <v>68</v>
      </c>
      <c r="H20" s="18">
        <v>50.0</v>
      </c>
      <c r="I20" s="13"/>
      <c r="J20" s="18" t="s">
        <v>49</v>
      </c>
      <c r="K20" s="2">
        <v>10.0</v>
      </c>
      <c r="L20" s="13"/>
      <c r="M20" s="18" t="s">
        <v>79</v>
      </c>
      <c r="N20" s="2">
        <v>3.0</v>
      </c>
      <c r="O20" s="13"/>
      <c r="P20" s="13"/>
      <c r="Q20" s="13"/>
      <c r="R20" s="13"/>
      <c r="S20" s="13"/>
      <c r="T20" s="13"/>
      <c r="U20" s="13"/>
      <c r="V20" s="18" t="s">
        <v>26</v>
      </c>
      <c r="W20" s="18">
        <v>3.0</v>
      </c>
      <c r="X20" s="13"/>
      <c r="Y20" s="22" t="s">
        <v>36</v>
      </c>
      <c r="Z20" s="18">
        <v>5.0</v>
      </c>
      <c r="AA20" s="13"/>
      <c r="AB20" s="13"/>
      <c r="AC20" s="13"/>
      <c r="AD20" s="19"/>
    </row>
    <row r="21">
      <c r="A21" s="20" t="s">
        <v>108</v>
      </c>
      <c r="B21" s="21">
        <v>5.0</v>
      </c>
      <c r="C21" s="28"/>
      <c r="D21" s="22" t="s">
        <v>29</v>
      </c>
      <c r="E21" s="18">
        <v>10.0</v>
      </c>
      <c r="F21" s="28"/>
      <c r="G21" s="22"/>
      <c r="I21" s="13"/>
      <c r="J21" s="18" t="s">
        <v>109</v>
      </c>
      <c r="K21" s="2">
        <v>5.0</v>
      </c>
      <c r="L21" s="13"/>
      <c r="M21" s="18" t="s">
        <v>110</v>
      </c>
      <c r="N21" s="2">
        <v>3.0</v>
      </c>
      <c r="O21" s="13"/>
      <c r="P21" s="18" t="s">
        <v>111</v>
      </c>
      <c r="Q21" s="13"/>
      <c r="R21" s="13"/>
      <c r="S21" s="13"/>
      <c r="T21" s="13"/>
      <c r="U21" s="13"/>
      <c r="V21" s="18" t="s">
        <v>35</v>
      </c>
      <c r="W21" s="18">
        <v>4.0</v>
      </c>
      <c r="X21" s="13"/>
      <c r="Y21" s="22" t="s">
        <v>45</v>
      </c>
      <c r="Z21" s="18">
        <v>6.0</v>
      </c>
      <c r="AA21" s="13"/>
      <c r="AB21" s="13"/>
      <c r="AC21" s="13"/>
      <c r="AD21" s="19"/>
    </row>
    <row r="22">
      <c r="A22" s="20" t="s">
        <v>112</v>
      </c>
      <c r="B22" s="21">
        <v>5.0</v>
      </c>
      <c r="C22" s="28"/>
      <c r="D22" s="22" t="s">
        <v>47</v>
      </c>
      <c r="E22" s="18">
        <v>4.0</v>
      </c>
      <c r="F22" s="28"/>
      <c r="H22" s="13"/>
      <c r="I22" s="13"/>
      <c r="J22" s="18" t="s">
        <v>113</v>
      </c>
      <c r="K22" s="2">
        <v>5.0</v>
      </c>
      <c r="L22" s="13"/>
      <c r="M22" s="18" t="s">
        <v>89</v>
      </c>
      <c r="N22" s="2">
        <v>3.0</v>
      </c>
      <c r="O22" s="13"/>
      <c r="P22" s="13"/>
      <c r="Q22" s="13"/>
      <c r="R22" s="13"/>
      <c r="S22" s="13"/>
      <c r="T22" s="13"/>
      <c r="U22" s="13"/>
      <c r="V22" s="18" t="s">
        <v>44</v>
      </c>
      <c r="W22" s="18">
        <v>4.0</v>
      </c>
      <c r="X22" s="13"/>
      <c r="Z22" s="13"/>
      <c r="AA22" s="13"/>
      <c r="AB22" s="13"/>
      <c r="AC22" s="13"/>
      <c r="AD22" s="19"/>
    </row>
    <row r="23">
      <c r="A23" s="20" t="s">
        <v>114</v>
      </c>
      <c r="B23" s="21">
        <v>7.0</v>
      </c>
      <c r="C23" s="28"/>
      <c r="D23" s="18" t="s">
        <v>55</v>
      </c>
      <c r="E23" s="18">
        <v>2.0</v>
      </c>
      <c r="F23" s="28"/>
      <c r="G23" s="11" t="s">
        <v>115</v>
      </c>
      <c r="H23" s="25">
        <f>SUM(H24:H28)</f>
        <v>190</v>
      </c>
      <c r="I23" s="13"/>
      <c r="J23" s="18" t="s">
        <v>116</v>
      </c>
      <c r="K23" s="2">
        <v>18.0</v>
      </c>
      <c r="L23" s="13"/>
      <c r="M23" s="18" t="s">
        <v>117</v>
      </c>
      <c r="N23" s="2">
        <v>3.0</v>
      </c>
      <c r="O23" s="13"/>
      <c r="P23" s="13"/>
      <c r="Q23" s="13"/>
      <c r="R23" s="13"/>
      <c r="S23" s="13"/>
      <c r="T23" s="13"/>
      <c r="U23" s="13"/>
      <c r="V23" s="18" t="s">
        <v>53</v>
      </c>
      <c r="W23" s="18">
        <v>2.0</v>
      </c>
      <c r="X23" s="13"/>
      <c r="Y23" s="18"/>
      <c r="Z23" s="13"/>
      <c r="AA23" s="13"/>
      <c r="AB23" s="13"/>
      <c r="AC23" s="13"/>
      <c r="AD23" s="19"/>
    </row>
    <row r="24">
      <c r="A24" s="20" t="s">
        <v>118</v>
      </c>
      <c r="B24" s="27">
        <v>2.0</v>
      </c>
      <c r="C24" s="28"/>
      <c r="D24" s="22" t="s">
        <v>62</v>
      </c>
      <c r="E24" s="18">
        <v>12.0</v>
      </c>
      <c r="F24" s="28"/>
      <c r="G24" s="18" t="s">
        <v>119</v>
      </c>
      <c r="H24" s="18">
        <v>50.0</v>
      </c>
      <c r="I24" s="13"/>
      <c r="J24" s="18" t="s">
        <v>73</v>
      </c>
      <c r="K24" s="2">
        <v>3.0</v>
      </c>
      <c r="L24" s="13"/>
      <c r="M24" s="18" t="s">
        <v>120</v>
      </c>
      <c r="N24" s="2">
        <v>3.0</v>
      </c>
      <c r="O24" s="13"/>
      <c r="P24" s="13"/>
      <c r="Q24" s="13"/>
      <c r="R24" s="13"/>
      <c r="S24" s="13"/>
      <c r="T24" s="13"/>
      <c r="U24" s="13"/>
      <c r="V24" s="18" t="s">
        <v>59</v>
      </c>
      <c r="W24" s="18">
        <v>3.0</v>
      </c>
      <c r="X24" s="13"/>
      <c r="Y24" s="18"/>
      <c r="Z24" s="13"/>
      <c r="AA24" s="13"/>
      <c r="AB24" s="13"/>
      <c r="AC24" s="13"/>
      <c r="AD24" s="19"/>
    </row>
    <row r="25">
      <c r="A25" s="20" t="s">
        <v>121</v>
      </c>
      <c r="B25" s="27">
        <v>2.0</v>
      </c>
      <c r="C25" s="28"/>
      <c r="D25" s="22" t="s">
        <v>38</v>
      </c>
      <c r="E25" s="18">
        <v>12.0</v>
      </c>
      <c r="F25" s="28"/>
      <c r="G25" s="22" t="s">
        <v>122</v>
      </c>
      <c r="H25" s="18">
        <v>20.0</v>
      </c>
      <c r="I25" s="13"/>
      <c r="J25" s="18" t="s">
        <v>77</v>
      </c>
      <c r="K25" s="2">
        <v>5.0</v>
      </c>
      <c r="L25" s="13"/>
      <c r="M25" s="18" t="s">
        <v>123</v>
      </c>
      <c r="N25" s="2">
        <v>3.0</v>
      </c>
      <c r="O25" s="13"/>
      <c r="P25" s="13"/>
      <c r="Q25" s="13"/>
      <c r="R25" s="13"/>
      <c r="S25" s="13"/>
      <c r="T25" s="13"/>
      <c r="U25" s="13"/>
      <c r="V25" s="18" t="s">
        <v>124</v>
      </c>
      <c r="W25" s="18">
        <v>4.0</v>
      </c>
      <c r="X25" s="13"/>
      <c r="Y25" s="13"/>
      <c r="Z25" s="13"/>
      <c r="AA25" s="13"/>
      <c r="AB25" s="13"/>
      <c r="AC25" s="13"/>
      <c r="AD25" s="19"/>
    </row>
    <row r="26">
      <c r="A26" s="20" t="s">
        <v>125</v>
      </c>
      <c r="B26" s="27">
        <v>2.0</v>
      </c>
      <c r="C26" s="28"/>
      <c r="F26" s="13"/>
      <c r="G26" s="18" t="s">
        <v>77</v>
      </c>
      <c r="H26" s="18">
        <v>50.0</v>
      </c>
      <c r="I26" s="13"/>
      <c r="J26" s="18" t="s">
        <v>82</v>
      </c>
      <c r="K26" s="2">
        <v>3.0</v>
      </c>
      <c r="L26" s="13"/>
      <c r="M26" s="18" t="s">
        <v>66</v>
      </c>
      <c r="N26" s="2">
        <v>3.0</v>
      </c>
      <c r="O26" s="13"/>
      <c r="P26" s="13"/>
      <c r="Q26" s="13"/>
      <c r="R26" s="13"/>
      <c r="S26" s="13"/>
      <c r="T26" s="13"/>
      <c r="U26" s="13"/>
      <c r="V26" s="18" t="s">
        <v>126</v>
      </c>
      <c r="W26" s="18">
        <v>4.0</v>
      </c>
      <c r="X26" s="13"/>
      <c r="Y26" s="13"/>
      <c r="Z26" s="13"/>
      <c r="AA26" s="13"/>
      <c r="AB26" s="13"/>
      <c r="AC26" s="13"/>
      <c r="AD26" s="19"/>
    </row>
    <row r="27">
      <c r="A27" s="20" t="s">
        <v>127</v>
      </c>
      <c r="B27" s="27">
        <v>2.0</v>
      </c>
      <c r="C27" s="28"/>
      <c r="D27" s="11" t="s">
        <v>128</v>
      </c>
      <c r="E27" s="11">
        <f>SUM(E28:E33)</f>
        <v>49</v>
      </c>
      <c r="F27" s="28"/>
      <c r="G27" s="18" t="s">
        <v>129</v>
      </c>
      <c r="H27" s="18">
        <v>20.0</v>
      </c>
      <c r="I27" s="13"/>
      <c r="J27" s="18" t="s">
        <v>87</v>
      </c>
      <c r="K27" s="2">
        <v>3.0</v>
      </c>
      <c r="L27" s="13"/>
      <c r="M27" s="18" t="s">
        <v>130</v>
      </c>
      <c r="N27" s="2">
        <v>3.0</v>
      </c>
      <c r="O27" s="13"/>
      <c r="P27" s="13"/>
      <c r="Q27" s="13"/>
      <c r="R27" s="13"/>
      <c r="S27" s="13"/>
      <c r="T27" s="13"/>
      <c r="U27" s="13"/>
      <c r="V27" s="18" t="s">
        <v>131</v>
      </c>
      <c r="W27" s="18">
        <v>3.0</v>
      </c>
      <c r="X27" s="13"/>
      <c r="Y27" s="13"/>
      <c r="Z27" s="13"/>
      <c r="AA27" s="13"/>
      <c r="AB27" s="13"/>
      <c r="AC27" s="13"/>
      <c r="AD27" s="19"/>
    </row>
    <row r="28">
      <c r="A28" s="20" t="s">
        <v>132</v>
      </c>
      <c r="B28" s="27">
        <v>2.0</v>
      </c>
      <c r="C28" s="28"/>
      <c r="D28" s="22" t="s">
        <v>20</v>
      </c>
      <c r="E28" s="18">
        <v>7.0</v>
      </c>
      <c r="F28" s="28"/>
      <c r="G28" s="18" t="s">
        <v>133</v>
      </c>
      <c r="H28" s="18">
        <v>50.0</v>
      </c>
      <c r="I28" s="13"/>
      <c r="J28" s="13"/>
      <c r="K28" s="13"/>
      <c r="L28" s="13"/>
      <c r="M28" s="18" t="s">
        <v>134</v>
      </c>
      <c r="N28" s="2">
        <v>3.0</v>
      </c>
      <c r="O28" s="13"/>
      <c r="P28" s="13"/>
      <c r="Q28" s="13"/>
      <c r="R28" s="13"/>
      <c r="S28" s="13"/>
      <c r="T28" s="13"/>
      <c r="U28" s="13"/>
      <c r="V28" s="18" t="s">
        <v>135</v>
      </c>
      <c r="W28" s="18">
        <v>4.0</v>
      </c>
      <c r="X28" s="13"/>
      <c r="Y28" s="13"/>
      <c r="Z28" s="13"/>
      <c r="AA28" s="13"/>
      <c r="AB28" s="13"/>
      <c r="AC28" s="13"/>
      <c r="AD28" s="19"/>
    </row>
    <row r="29">
      <c r="A29" s="20" t="s">
        <v>136</v>
      </c>
      <c r="B29" s="27">
        <v>3.0</v>
      </c>
      <c r="C29" s="28"/>
      <c r="D29" s="22" t="s">
        <v>29</v>
      </c>
      <c r="E29" s="18">
        <v>10.0</v>
      </c>
      <c r="F29" s="28"/>
      <c r="H29" s="13"/>
      <c r="I29" s="13"/>
      <c r="J29" s="13"/>
      <c r="K29" s="13"/>
      <c r="L29" s="13"/>
      <c r="M29" s="18" t="s">
        <v>59</v>
      </c>
      <c r="N29" s="2">
        <v>3.0</v>
      </c>
      <c r="O29" s="13"/>
      <c r="P29" s="13"/>
      <c r="Q29" s="13"/>
      <c r="R29" s="13"/>
      <c r="S29" s="13"/>
      <c r="T29" s="13"/>
      <c r="U29" s="13"/>
      <c r="V29" s="18" t="s">
        <v>137</v>
      </c>
      <c r="W29" s="18">
        <v>4.0</v>
      </c>
      <c r="X29" s="13"/>
      <c r="Y29" s="13"/>
      <c r="Z29" s="13"/>
      <c r="AA29" s="13"/>
      <c r="AB29" s="13"/>
      <c r="AC29" s="13"/>
      <c r="AD29" s="19"/>
    </row>
    <row r="30">
      <c r="A30" s="20" t="s">
        <v>138</v>
      </c>
      <c r="B30" s="27">
        <v>1.0</v>
      </c>
      <c r="C30" s="28"/>
      <c r="D30" s="22" t="s">
        <v>47</v>
      </c>
      <c r="E30" s="18">
        <v>4.0</v>
      </c>
      <c r="F30" s="28"/>
      <c r="H30" s="13"/>
      <c r="I30" s="13"/>
      <c r="J30" s="13"/>
      <c r="K30" s="13"/>
      <c r="L30" s="13"/>
      <c r="M30" s="18" t="s">
        <v>139</v>
      </c>
      <c r="N30" s="2">
        <v>5.0</v>
      </c>
      <c r="O30" s="13"/>
      <c r="P30" s="13"/>
      <c r="Q30" s="13"/>
      <c r="R30" s="13"/>
      <c r="S30" s="13"/>
      <c r="T30" s="13"/>
      <c r="U30" s="13"/>
      <c r="V30" s="18" t="s">
        <v>89</v>
      </c>
      <c r="W30" s="18">
        <v>4.0</v>
      </c>
      <c r="X30" s="13"/>
      <c r="Y30" s="13"/>
      <c r="Z30" s="13"/>
      <c r="AA30" s="13"/>
      <c r="AB30" s="13"/>
      <c r="AC30" s="13"/>
      <c r="AD30" s="19"/>
    </row>
    <row r="31">
      <c r="A31" s="20" t="s">
        <v>140</v>
      </c>
      <c r="B31" s="27">
        <v>1.0</v>
      </c>
      <c r="C31" s="28"/>
      <c r="D31" s="18" t="s">
        <v>55</v>
      </c>
      <c r="E31" s="18">
        <v>2.0</v>
      </c>
      <c r="F31" s="13"/>
      <c r="H31" s="13"/>
      <c r="I31" s="13"/>
      <c r="J31" s="13"/>
      <c r="K31" s="13"/>
      <c r="L31" s="13"/>
      <c r="M31" s="18" t="s">
        <v>141</v>
      </c>
      <c r="N31" s="2">
        <v>3.0</v>
      </c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9"/>
    </row>
    <row r="32">
      <c r="A32" s="20" t="s">
        <v>142</v>
      </c>
      <c r="B32" s="27">
        <v>1.0</v>
      </c>
      <c r="C32" s="28"/>
      <c r="D32" s="22" t="s">
        <v>62</v>
      </c>
      <c r="E32" s="18">
        <v>13.0</v>
      </c>
      <c r="F32" s="28"/>
      <c r="G32" s="13"/>
      <c r="H32" s="13"/>
      <c r="I32" s="13"/>
      <c r="J32" s="13"/>
      <c r="K32" s="13"/>
      <c r="L32" s="13"/>
      <c r="M32" s="18" t="s">
        <v>143</v>
      </c>
      <c r="N32" s="2">
        <v>3.0</v>
      </c>
      <c r="O32" s="13"/>
      <c r="P32" s="13"/>
      <c r="Q32" s="13"/>
      <c r="R32" s="13"/>
      <c r="S32" s="13"/>
      <c r="T32" s="13"/>
      <c r="U32" s="13"/>
      <c r="V32" s="14" t="s">
        <v>144</v>
      </c>
      <c r="W32" s="11">
        <v>8.0</v>
      </c>
      <c r="X32" s="13"/>
      <c r="Y32" s="13"/>
      <c r="Z32" s="13"/>
      <c r="AA32" s="13"/>
      <c r="AB32" s="13"/>
      <c r="AC32" s="13"/>
      <c r="AD32" s="19"/>
    </row>
    <row r="33">
      <c r="A33" s="20" t="s">
        <v>145</v>
      </c>
      <c r="B33" s="27">
        <v>1.0</v>
      </c>
      <c r="C33" s="13"/>
      <c r="D33" s="22" t="s">
        <v>38</v>
      </c>
      <c r="E33" s="18">
        <v>13.0</v>
      </c>
      <c r="F33" s="28"/>
      <c r="G33" s="13"/>
      <c r="H33" s="13"/>
      <c r="I33" s="13"/>
      <c r="J33" s="13"/>
      <c r="K33" s="13"/>
      <c r="L33" s="13"/>
      <c r="M33" s="18" t="s">
        <v>146</v>
      </c>
      <c r="N33" s="2">
        <v>3.0</v>
      </c>
      <c r="O33" s="13"/>
      <c r="P33" s="13"/>
      <c r="Q33" s="13"/>
      <c r="R33" s="13"/>
      <c r="S33" s="13"/>
      <c r="T33" s="13"/>
      <c r="U33" s="13"/>
      <c r="V33" s="18" t="s">
        <v>26</v>
      </c>
      <c r="W33" s="18">
        <v>3.0</v>
      </c>
      <c r="X33" s="13"/>
      <c r="Y33" s="13"/>
      <c r="Z33" s="13"/>
      <c r="AA33" s="13"/>
      <c r="AB33" s="13"/>
      <c r="AC33" s="13"/>
      <c r="AD33" s="19"/>
    </row>
    <row r="34">
      <c r="A34" s="20" t="s">
        <v>147</v>
      </c>
      <c r="B34" s="27">
        <v>1.0</v>
      </c>
      <c r="C34" s="28"/>
      <c r="D34" s="13"/>
      <c r="E34" s="28"/>
      <c r="F34" s="28"/>
      <c r="G34" s="13"/>
      <c r="H34" s="13"/>
      <c r="I34" s="13"/>
      <c r="J34" s="13"/>
      <c r="K34" s="13"/>
      <c r="L34" s="13"/>
      <c r="M34" s="13"/>
      <c r="N34" s="19"/>
      <c r="O34" s="13"/>
      <c r="P34" s="13"/>
      <c r="Q34" s="13"/>
      <c r="R34" s="13"/>
      <c r="S34" s="13"/>
      <c r="T34" s="13"/>
      <c r="U34" s="13"/>
      <c r="V34" s="18" t="s">
        <v>148</v>
      </c>
      <c r="W34" s="18">
        <v>3.0</v>
      </c>
      <c r="X34" s="13"/>
      <c r="Y34" s="13"/>
      <c r="Z34" s="13"/>
      <c r="AA34" s="13"/>
      <c r="AB34" s="13"/>
      <c r="AC34" s="13"/>
      <c r="AD34" s="19"/>
    </row>
    <row r="35">
      <c r="A35" s="20" t="s">
        <v>149</v>
      </c>
      <c r="B35" s="27">
        <v>1.0</v>
      </c>
      <c r="C35" s="28"/>
      <c r="D35" s="29" t="s">
        <v>150</v>
      </c>
      <c r="E35" s="28"/>
      <c r="F35" s="13"/>
      <c r="G35" s="13"/>
      <c r="H35" s="13"/>
      <c r="I35" s="13"/>
      <c r="J35" s="13"/>
      <c r="K35" s="13"/>
      <c r="L35" s="13"/>
      <c r="M35" s="14" t="s">
        <v>81</v>
      </c>
      <c r="N35" s="15">
        <f>SUM(N36:N55)</f>
        <v>50</v>
      </c>
      <c r="O35" s="13"/>
      <c r="P35" s="13"/>
      <c r="Q35" s="13"/>
      <c r="R35" s="13"/>
      <c r="S35" s="13"/>
      <c r="T35" s="13"/>
      <c r="U35" s="13"/>
      <c r="V35" s="18" t="s">
        <v>151</v>
      </c>
      <c r="W35" s="18">
        <v>2.0</v>
      </c>
      <c r="X35" s="13"/>
      <c r="Y35" s="13"/>
      <c r="Z35" s="13"/>
      <c r="AA35" s="13"/>
      <c r="AB35" s="13"/>
      <c r="AC35" s="13"/>
      <c r="AD35" s="19"/>
    </row>
    <row r="36">
      <c r="A36" s="20" t="s">
        <v>152</v>
      </c>
      <c r="B36" s="27">
        <v>1.0</v>
      </c>
      <c r="C36" s="28"/>
      <c r="E36" s="13"/>
      <c r="F36" s="28"/>
      <c r="G36" s="13"/>
      <c r="H36" s="13"/>
      <c r="I36" s="13"/>
      <c r="J36" s="13"/>
      <c r="K36" s="13"/>
      <c r="L36" s="13"/>
      <c r="M36" s="18" t="s">
        <v>153</v>
      </c>
      <c r="N36" s="2">
        <v>1.0</v>
      </c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</row>
    <row r="37">
      <c r="A37" s="20" t="s">
        <v>154</v>
      </c>
      <c r="B37" s="27">
        <v>1.0</v>
      </c>
      <c r="C37" s="28"/>
      <c r="D37" s="29" t="s">
        <v>155</v>
      </c>
      <c r="E37" s="28"/>
      <c r="F37" s="28"/>
      <c r="G37" s="13"/>
      <c r="H37" s="13"/>
      <c r="I37" s="13"/>
      <c r="J37" s="13"/>
      <c r="K37" s="13"/>
      <c r="L37" s="13"/>
      <c r="M37" s="18" t="s">
        <v>156</v>
      </c>
      <c r="N37" s="2">
        <v>1.0</v>
      </c>
      <c r="O37" s="13"/>
      <c r="P37" s="13"/>
      <c r="Q37" s="13"/>
      <c r="R37" s="13"/>
      <c r="S37" s="13"/>
      <c r="T37" s="13"/>
      <c r="U37" s="13"/>
      <c r="V37" s="29" t="s">
        <v>155</v>
      </c>
      <c r="W37" s="13"/>
      <c r="X37" s="13"/>
      <c r="Y37" s="13"/>
      <c r="Z37" s="13"/>
      <c r="AA37" s="13"/>
      <c r="AB37" s="13"/>
      <c r="AC37" s="13"/>
      <c r="AD37" s="13"/>
    </row>
    <row r="38">
      <c r="A38" s="20" t="s">
        <v>157</v>
      </c>
      <c r="B38" s="27">
        <v>1.0</v>
      </c>
      <c r="C38" s="28"/>
      <c r="D38" s="13"/>
      <c r="E38" s="28"/>
      <c r="F38" s="28"/>
      <c r="G38" s="13"/>
      <c r="H38" s="13"/>
      <c r="I38" s="13"/>
      <c r="J38" s="13"/>
      <c r="K38" s="13"/>
      <c r="L38" s="13"/>
      <c r="M38" s="18" t="s">
        <v>158</v>
      </c>
      <c r="N38" s="2">
        <v>1.0</v>
      </c>
      <c r="O38" s="13"/>
      <c r="P38" s="13"/>
      <c r="Q38" s="13"/>
      <c r="R38" s="13"/>
      <c r="S38" s="13"/>
      <c r="T38" s="13"/>
      <c r="U38" s="13"/>
      <c r="V38" s="30" t="s">
        <v>26</v>
      </c>
      <c r="W38" s="13"/>
      <c r="X38" s="13"/>
      <c r="Y38" s="13"/>
      <c r="Z38" s="13"/>
      <c r="AA38" s="13"/>
      <c r="AB38" s="13"/>
      <c r="AC38" s="13"/>
      <c r="AD38" s="13"/>
    </row>
    <row r="39">
      <c r="A39" s="20" t="s">
        <v>159</v>
      </c>
      <c r="B39" s="27">
        <v>1.0</v>
      </c>
      <c r="C39" s="28"/>
      <c r="D39" s="13"/>
      <c r="E39" s="28"/>
      <c r="F39" s="28"/>
      <c r="G39" s="13"/>
      <c r="H39" s="13"/>
      <c r="I39" s="13"/>
      <c r="J39" s="13"/>
      <c r="K39" s="13"/>
      <c r="L39" s="13"/>
      <c r="M39" s="18" t="s">
        <v>160</v>
      </c>
      <c r="N39" s="2">
        <v>1.0</v>
      </c>
      <c r="O39" s="13"/>
      <c r="P39" s="13"/>
      <c r="Q39" s="13"/>
      <c r="R39" s="13"/>
      <c r="S39" s="13"/>
      <c r="T39" s="13"/>
      <c r="U39" s="13"/>
      <c r="V39" s="30" t="s">
        <v>35</v>
      </c>
      <c r="W39" s="13"/>
      <c r="X39" s="13"/>
      <c r="Y39" s="13"/>
      <c r="Z39" s="13"/>
      <c r="AA39" s="13"/>
      <c r="AB39" s="13"/>
      <c r="AC39" s="13"/>
      <c r="AD39" s="13"/>
    </row>
    <row r="40">
      <c r="A40" s="20" t="s">
        <v>161</v>
      </c>
      <c r="B40" s="27">
        <v>1.0</v>
      </c>
      <c r="C40" s="28"/>
      <c r="D40" s="13"/>
      <c r="E40" s="28"/>
      <c r="F40" s="28"/>
      <c r="G40" s="13"/>
      <c r="H40" s="13"/>
      <c r="I40" s="13"/>
      <c r="J40" s="13"/>
      <c r="K40" s="13"/>
      <c r="L40" s="13"/>
      <c r="M40" s="18" t="s">
        <v>162</v>
      </c>
      <c r="N40" s="2">
        <v>3.0</v>
      </c>
      <c r="O40" s="13"/>
      <c r="P40" s="13"/>
      <c r="Q40" s="13"/>
      <c r="R40" s="13"/>
      <c r="S40" s="13"/>
      <c r="T40" s="13"/>
      <c r="U40" s="13"/>
      <c r="V40" s="30" t="s">
        <v>44</v>
      </c>
      <c r="W40" s="13"/>
      <c r="X40" s="13"/>
      <c r="Y40" s="13"/>
      <c r="Z40" s="13"/>
      <c r="AA40" s="13"/>
      <c r="AB40" s="13"/>
      <c r="AC40" s="13"/>
      <c r="AD40" s="13"/>
    </row>
    <row r="41">
      <c r="A41" s="20" t="s">
        <v>163</v>
      </c>
      <c r="B41" s="27">
        <v>2.0</v>
      </c>
      <c r="C41" s="28"/>
      <c r="D41" s="13"/>
      <c r="E41" s="28"/>
      <c r="F41" s="28"/>
      <c r="G41" s="13"/>
      <c r="H41" s="13"/>
      <c r="I41" s="13"/>
      <c r="J41" s="13"/>
      <c r="K41" s="13"/>
      <c r="L41" s="13"/>
      <c r="M41" s="18" t="s">
        <v>164</v>
      </c>
      <c r="N41" s="2">
        <v>3.0</v>
      </c>
      <c r="O41" s="13"/>
      <c r="P41" s="13"/>
      <c r="Q41" s="13"/>
      <c r="R41" s="13"/>
      <c r="S41" s="13"/>
      <c r="T41" s="13"/>
      <c r="U41" s="13"/>
      <c r="V41" s="30" t="s">
        <v>53</v>
      </c>
      <c r="W41" s="13"/>
      <c r="X41" s="13"/>
      <c r="Y41" s="13"/>
      <c r="Z41" s="13"/>
      <c r="AA41" s="13"/>
      <c r="AB41" s="13"/>
      <c r="AC41" s="13"/>
      <c r="AD41" s="13"/>
    </row>
    <row r="42">
      <c r="A42" s="20" t="s">
        <v>165</v>
      </c>
      <c r="B42" s="21">
        <v>2.0</v>
      </c>
      <c r="C42" s="28"/>
      <c r="D42" s="13"/>
      <c r="E42" s="28"/>
      <c r="F42" s="28"/>
      <c r="G42" s="13"/>
      <c r="H42" s="13"/>
      <c r="I42" s="13"/>
      <c r="J42" s="13"/>
      <c r="K42" s="13"/>
      <c r="L42" s="13"/>
      <c r="M42" s="18" t="s">
        <v>166</v>
      </c>
      <c r="N42" s="2">
        <v>3.0</v>
      </c>
      <c r="O42" s="13"/>
      <c r="P42" s="13"/>
      <c r="Q42" s="13"/>
      <c r="R42" s="13"/>
      <c r="S42" s="13"/>
      <c r="T42" s="13"/>
      <c r="U42" s="13"/>
      <c r="V42" s="30" t="s">
        <v>59</v>
      </c>
      <c r="W42" s="13"/>
      <c r="X42" s="13"/>
      <c r="Y42" s="13"/>
      <c r="Z42" s="13"/>
      <c r="AA42" s="13"/>
      <c r="AB42" s="13"/>
      <c r="AC42" s="13"/>
      <c r="AD42" s="13"/>
    </row>
    <row r="43">
      <c r="A43" s="20" t="s">
        <v>167</v>
      </c>
      <c r="B43" s="21">
        <v>4.0</v>
      </c>
      <c r="C43" s="28"/>
      <c r="D43" s="13"/>
      <c r="E43" s="28"/>
      <c r="F43" s="28"/>
      <c r="G43" s="11"/>
      <c r="H43" s="2"/>
      <c r="I43" s="13"/>
      <c r="J43" s="13"/>
      <c r="K43" s="13"/>
      <c r="L43" s="13"/>
      <c r="M43" s="18" t="s">
        <v>168</v>
      </c>
      <c r="N43" s="2">
        <v>3.0</v>
      </c>
      <c r="O43" s="13"/>
      <c r="P43" s="13"/>
      <c r="Q43" s="13"/>
      <c r="R43" s="13"/>
      <c r="S43" s="13"/>
      <c r="T43" s="13"/>
      <c r="U43" s="13"/>
      <c r="V43" s="30" t="s">
        <v>169</v>
      </c>
      <c r="W43" s="13"/>
      <c r="X43" s="13"/>
      <c r="Y43" s="13"/>
      <c r="Z43" s="13"/>
      <c r="AA43" s="13"/>
      <c r="AB43" s="13"/>
      <c r="AC43" s="13"/>
      <c r="AD43" s="13"/>
    </row>
    <row r="44">
      <c r="A44" s="20" t="s">
        <v>170</v>
      </c>
      <c r="B44" s="21">
        <v>3.0</v>
      </c>
      <c r="C44" s="28"/>
      <c r="D44" s="13"/>
      <c r="E44" s="28"/>
      <c r="F44" s="28"/>
      <c r="G44" s="13"/>
      <c r="H44" s="19"/>
      <c r="I44" s="13"/>
      <c r="J44" s="13"/>
      <c r="K44" s="13"/>
      <c r="L44" s="13"/>
      <c r="M44" s="18" t="s">
        <v>171</v>
      </c>
      <c r="N44" s="2">
        <v>3.0</v>
      </c>
      <c r="O44" s="13"/>
      <c r="P44" s="13"/>
      <c r="Q44" s="13"/>
      <c r="R44" s="13"/>
      <c r="S44" s="13"/>
      <c r="T44" s="13"/>
      <c r="U44" s="13"/>
      <c r="V44" s="30" t="s">
        <v>172</v>
      </c>
      <c r="W44" s="13"/>
      <c r="X44" s="13"/>
      <c r="Y44" s="13"/>
      <c r="Z44" s="13"/>
      <c r="AA44" s="13"/>
      <c r="AB44" s="13"/>
      <c r="AC44" s="13"/>
      <c r="AD44" s="13"/>
    </row>
    <row r="45">
      <c r="A45" s="20" t="s">
        <v>173</v>
      </c>
      <c r="B45" s="21">
        <v>3.0</v>
      </c>
      <c r="C45" s="28"/>
      <c r="D45" s="13"/>
      <c r="E45" s="28"/>
      <c r="F45" s="28"/>
      <c r="G45" s="11"/>
      <c r="H45" s="2"/>
      <c r="I45" s="13"/>
      <c r="J45" s="13"/>
      <c r="K45" s="13"/>
      <c r="L45" s="13"/>
      <c r="M45" s="18" t="s">
        <v>174</v>
      </c>
      <c r="N45" s="2">
        <v>3.0</v>
      </c>
      <c r="O45" s="13"/>
      <c r="P45" s="13"/>
      <c r="Q45" s="13"/>
      <c r="R45" s="13"/>
      <c r="S45" s="13"/>
      <c r="T45" s="13"/>
      <c r="U45" s="13"/>
      <c r="V45" s="30" t="s">
        <v>175</v>
      </c>
      <c r="W45" s="13"/>
      <c r="X45" s="13"/>
      <c r="Y45" s="13"/>
      <c r="Z45" s="13"/>
      <c r="AA45" s="13"/>
      <c r="AB45" s="13"/>
      <c r="AC45" s="13"/>
      <c r="AD45" s="13"/>
    </row>
    <row r="46">
      <c r="A46" s="20" t="s">
        <v>176</v>
      </c>
      <c r="B46" s="21">
        <v>3.0</v>
      </c>
      <c r="C46" s="13"/>
      <c r="D46" s="13"/>
      <c r="E46" s="28"/>
      <c r="F46" s="28"/>
      <c r="G46" s="13"/>
      <c r="H46" s="19"/>
      <c r="I46" s="13"/>
      <c r="J46" s="13"/>
      <c r="K46" s="13"/>
      <c r="L46" s="13"/>
      <c r="M46" s="18" t="s">
        <v>177</v>
      </c>
      <c r="N46" s="2">
        <v>3.0</v>
      </c>
      <c r="O46" s="13"/>
      <c r="P46" s="13"/>
      <c r="Q46" s="13"/>
      <c r="R46" s="13"/>
      <c r="S46" s="13"/>
      <c r="T46" s="13"/>
      <c r="U46" s="13"/>
      <c r="V46" s="30" t="s">
        <v>178</v>
      </c>
      <c r="W46" s="13"/>
      <c r="X46" s="13"/>
      <c r="Y46" s="13"/>
      <c r="Z46" s="13"/>
      <c r="AA46" s="13"/>
      <c r="AB46" s="13"/>
      <c r="AC46" s="13"/>
      <c r="AD46" s="13"/>
    </row>
    <row r="47">
      <c r="A47" s="20" t="s">
        <v>179</v>
      </c>
      <c r="B47" s="21">
        <v>3.0</v>
      </c>
      <c r="C47" s="13"/>
      <c r="D47" s="13"/>
      <c r="E47" s="28"/>
      <c r="F47" s="28"/>
      <c r="I47" s="13"/>
      <c r="J47" s="13"/>
      <c r="K47" s="13"/>
      <c r="L47" s="13"/>
      <c r="M47" s="18" t="s">
        <v>180</v>
      </c>
      <c r="N47" s="2">
        <v>3.0</v>
      </c>
      <c r="O47" s="13"/>
      <c r="P47" s="13"/>
      <c r="Q47" s="13"/>
      <c r="R47" s="13"/>
      <c r="S47" s="13"/>
      <c r="T47" s="13"/>
      <c r="U47" s="13"/>
      <c r="V47" s="30" t="s">
        <v>181</v>
      </c>
      <c r="W47" s="13"/>
      <c r="X47" s="13"/>
      <c r="Y47" s="13"/>
      <c r="Z47" s="13"/>
      <c r="AA47" s="13"/>
      <c r="AB47" s="13"/>
      <c r="AC47" s="13"/>
      <c r="AD47" s="13"/>
    </row>
    <row r="48">
      <c r="A48" s="20" t="s">
        <v>182</v>
      </c>
      <c r="B48" s="21">
        <v>4.0</v>
      </c>
      <c r="C48" s="13"/>
      <c r="D48" s="13"/>
      <c r="E48" s="28"/>
      <c r="F48" s="28"/>
      <c r="I48" s="13"/>
      <c r="J48" s="13"/>
      <c r="K48" s="13"/>
      <c r="L48" s="13"/>
      <c r="M48" s="18" t="s">
        <v>183</v>
      </c>
      <c r="N48" s="2">
        <v>3.0</v>
      </c>
      <c r="O48" s="13"/>
      <c r="P48" s="13"/>
      <c r="Q48" s="13"/>
      <c r="R48" s="13"/>
      <c r="S48" s="13"/>
      <c r="T48" s="13"/>
      <c r="U48" s="13"/>
      <c r="V48" s="30" t="s">
        <v>184</v>
      </c>
      <c r="W48" s="13"/>
      <c r="X48" s="13"/>
      <c r="Y48" s="13"/>
      <c r="Z48" s="13"/>
      <c r="AA48" s="13"/>
      <c r="AB48" s="13"/>
      <c r="AC48" s="13"/>
      <c r="AD48" s="13"/>
    </row>
    <row r="49">
      <c r="A49" s="20" t="s">
        <v>185</v>
      </c>
      <c r="B49" s="21">
        <v>4.0</v>
      </c>
      <c r="C49" s="13"/>
      <c r="D49" s="13"/>
      <c r="E49" s="28"/>
      <c r="F49" s="28"/>
      <c r="I49" s="13"/>
      <c r="J49" s="13"/>
      <c r="K49" s="13"/>
      <c r="L49" s="13"/>
      <c r="M49" s="18" t="s">
        <v>186</v>
      </c>
      <c r="N49" s="2">
        <v>3.0</v>
      </c>
      <c r="O49" s="13"/>
      <c r="P49" s="13"/>
      <c r="Q49" s="13"/>
      <c r="R49" s="13"/>
      <c r="S49" s="13"/>
      <c r="T49" s="13"/>
      <c r="U49" s="13"/>
      <c r="V49" s="30" t="s">
        <v>187</v>
      </c>
      <c r="W49" s="13"/>
      <c r="X49" s="13"/>
      <c r="Y49" s="13"/>
      <c r="Z49" s="13"/>
      <c r="AA49" s="13"/>
      <c r="AB49" s="13"/>
      <c r="AC49" s="13"/>
      <c r="AD49" s="13"/>
    </row>
    <row r="50">
      <c r="A50" s="20" t="s">
        <v>188</v>
      </c>
      <c r="B50" s="21">
        <v>4.0</v>
      </c>
      <c r="C50" s="13"/>
      <c r="D50" s="13"/>
      <c r="E50" s="28"/>
      <c r="F50" s="28"/>
      <c r="G50" s="13"/>
      <c r="H50" s="13"/>
      <c r="I50" s="13"/>
      <c r="J50" s="13"/>
      <c r="K50" s="13"/>
      <c r="L50" s="13"/>
      <c r="M50" s="18" t="s">
        <v>189</v>
      </c>
      <c r="N50" s="2">
        <v>3.0</v>
      </c>
      <c r="O50" s="13"/>
      <c r="P50" s="13"/>
      <c r="Q50" s="13"/>
      <c r="R50" s="13"/>
      <c r="S50" s="13"/>
      <c r="T50" s="13"/>
      <c r="U50" s="13"/>
      <c r="W50" s="13"/>
      <c r="X50" s="13"/>
      <c r="Y50" s="13"/>
      <c r="Z50" s="13"/>
      <c r="AA50" s="13"/>
      <c r="AB50" s="13"/>
      <c r="AC50" s="13"/>
      <c r="AD50" s="13"/>
    </row>
    <row r="51">
      <c r="A51" s="20" t="s">
        <v>190</v>
      </c>
      <c r="B51" s="21">
        <v>4.0</v>
      </c>
      <c r="C51" s="13"/>
      <c r="D51" s="13"/>
      <c r="E51" s="28"/>
      <c r="F51" s="28"/>
      <c r="G51" s="13"/>
      <c r="H51" s="13"/>
      <c r="I51" s="13"/>
      <c r="J51" s="13"/>
      <c r="K51" s="13"/>
      <c r="L51" s="13"/>
      <c r="M51" s="18" t="s">
        <v>191</v>
      </c>
      <c r="N51" s="2">
        <v>3.0</v>
      </c>
      <c r="O51" s="13"/>
      <c r="P51" s="13"/>
      <c r="Q51" s="13"/>
      <c r="R51" s="13"/>
      <c r="S51" s="13"/>
      <c r="T51" s="13"/>
      <c r="U51" s="13"/>
      <c r="W51" s="13"/>
      <c r="X51" s="13"/>
      <c r="Y51" s="13"/>
      <c r="Z51" s="13"/>
      <c r="AA51" s="13"/>
      <c r="AB51" s="13"/>
      <c r="AC51" s="13"/>
      <c r="AD51" s="13"/>
    </row>
    <row r="52">
      <c r="A52" s="20" t="s">
        <v>192</v>
      </c>
      <c r="B52" s="27">
        <v>1.0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8" t="s">
        <v>193</v>
      </c>
      <c r="N52" s="2">
        <v>3.0</v>
      </c>
      <c r="O52" s="13"/>
      <c r="P52" s="13"/>
      <c r="Q52" s="13"/>
      <c r="R52" s="13"/>
      <c r="S52" s="13"/>
      <c r="T52" s="13"/>
      <c r="U52" s="13"/>
      <c r="W52" s="13"/>
      <c r="X52" s="13"/>
      <c r="Y52" s="13"/>
      <c r="Z52" s="13"/>
      <c r="AA52" s="13"/>
      <c r="AB52" s="13"/>
      <c r="AC52" s="13"/>
      <c r="AD52" s="13"/>
    </row>
    <row r="53">
      <c r="A53" s="20" t="s">
        <v>194</v>
      </c>
      <c r="B53" s="27">
        <v>1.0</v>
      </c>
      <c r="C53" s="13"/>
      <c r="D53" s="13"/>
      <c r="E53" s="28"/>
      <c r="F53" s="28"/>
      <c r="G53" s="13"/>
      <c r="H53" s="13"/>
      <c r="I53" s="13"/>
      <c r="J53" s="13"/>
      <c r="K53" s="13"/>
      <c r="L53" s="13"/>
      <c r="M53" s="18" t="s">
        <v>195</v>
      </c>
      <c r="N53" s="2">
        <v>3.0</v>
      </c>
      <c r="O53" s="13"/>
      <c r="P53" s="13"/>
      <c r="Q53" s="13"/>
      <c r="R53" s="13"/>
      <c r="S53" s="13"/>
      <c r="T53" s="13"/>
      <c r="U53" s="13"/>
      <c r="W53" s="13"/>
      <c r="X53" s="13"/>
      <c r="Y53" s="13"/>
      <c r="Z53" s="13"/>
      <c r="AA53" s="13"/>
      <c r="AB53" s="13"/>
      <c r="AC53" s="13"/>
      <c r="AD53" s="13"/>
    </row>
    <row r="54">
      <c r="C54" s="13"/>
      <c r="D54" s="13"/>
      <c r="E54" s="18"/>
      <c r="F54" s="2"/>
      <c r="G54" s="13"/>
      <c r="M54" s="22" t="s">
        <v>59</v>
      </c>
      <c r="N54" s="31">
        <v>2.0</v>
      </c>
    </row>
    <row r="55">
      <c r="A55" s="32" t="s">
        <v>196</v>
      </c>
      <c r="B55" s="33">
        <f>sum(B56:B71)</f>
        <v>31</v>
      </c>
      <c r="C55" s="13"/>
      <c r="D55" s="13"/>
      <c r="E55" s="18"/>
      <c r="F55" s="2"/>
      <c r="G55" s="13"/>
      <c r="M55" s="22" t="s">
        <v>197</v>
      </c>
      <c r="N55" s="31">
        <v>2.0</v>
      </c>
    </row>
    <row r="56">
      <c r="A56" s="20" t="s">
        <v>198</v>
      </c>
      <c r="B56" s="21">
        <v>3.0</v>
      </c>
      <c r="C56" s="13"/>
      <c r="D56" s="13"/>
      <c r="E56" s="18"/>
      <c r="F56" s="2"/>
      <c r="G56" s="13"/>
      <c r="N56" s="34"/>
    </row>
    <row r="57">
      <c r="A57" s="20" t="s">
        <v>199</v>
      </c>
      <c r="B57" s="21">
        <v>3.0</v>
      </c>
      <c r="C57" s="13"/>
      <c r="D57" s="13"/>
      <c r="E57" s="18"/>
      <c r="F57" s="2"/>
      <c r="G57" s="13"/>
      <c r="N57" s="34"/>
    </row>
    <row r="58">
      <c r="A58" s="20" t="s">
        <v>200</v>
      </c>
      <c r="B58" s="21">
        <v>3.0</v>
      </c>
      <c r="C58" s="13"/>
      <c r="D58" s="13"/>
      <c r="E58" s="18"/>
      <c r="F58" s="2"/>
      <c r="G58" s="13"/>
      <c r="N58" s="34"/>
    </row>
    <row r="59">
      <c r="A59" s="20" t="s">
        <v>201</v>
      </c>
      <c r="B59" s="21">
        <v>3.0</v>
      </c>
      <c r="C59" s="13"/>
      <c r="D59" s="13"/>
      <c r="E59" s="18"/>
      <c r="F59" s="2"/>
      <c r="G59" s="13"/>
      <c r="N59" s="34"/>
    </row>
    <row r="60">
      <c r="A60" s="20" t="s">
        <v>202</v>
      </c>
      <c r="B60" s="21">
        <v>3.0</v>
      </c>
      <c r="C60" s="13"/>
      <c r="D60" s="13"/>
      <c r="E60" s="18"/>
      <c r="F60" s="2"/>
      <c r="G60" s="13"/>
    </row>
    <row r="61">
      <c r="A61" s="20" t="s">
        <v>203</v>
      </c>
      <c r="B61" s="27">
        <v>2.0</v>
      </c>
      <c r="C61" s="13"/>
      <c r="D61" s="13"/>
      <c r="E61" s="18"/>
      <c r="F61" s="2"/>
      <c r="G61" s="13"/>
    </row>
    <row r="62">
      <c r="A62" s="20" t="s">
        <v>204</v>
      </c>
      <c r="B62" s="27">
        <v>2.0</v>
      </c>
      <c r="C62" s="13"/>
      <c r="D62" s="13"/>
      <c r="E62" s="18"/>
      <c r="F62" s="2"/>
      <c r="G62" s="13"/>
    </row>
    <row r="63">
      <c r="A63" s="20" t="s">
        <v>205</v>
      </c>
      <c r="B63" s="27">
        <v>2.0</v>
      </c>
      <c r="C63" s="13"/>
      <c r="D63" s="13"/>
      <c r="E63" s="18"/>
      <c r="F63" s="2"/>
      <c r="G63" s="13"/>
    </row>
    <row r="64">
      <c r="A64" s="20" t="s">
        <v>206</v>
      </c>
      <c r="B64" s="27">
        <v>1.5</v>
      </c>
      <c r="C64" s="13"/>
      <c r="D64" s="13"/>
      <c r="E64" s="18"/>
      <c r="F64" s="2"/>
      <c r="G64" s="13"/>
    </row>
    <row r="65">
      <c r="A65" s="20" t="s">
        <v>207</v>
      </c>
      <c r="B65" s="27">
        <v>1.0</v>
      </c>
      <c r="C65" s="13"/>
      <c r="D65" s="13"/>
      <c r="E65" s="18"/>
      <c r="F65" s="2"/>
      <c r="G65" s="13"/>
    </row>
    <row r="66">
      <c r="A66" s="20" t="s">
        <v>208</v>
      </c>
      <c r="B66" s="27">
        <v>1.0</v>
      </c>
      <c r="C66" s="13"/>
      <c r="D66" s="13"/>
      <c r="E66" s="18"/>
      <c r="F66" s="2"/>
      <c r="G66" s="13"/>
    </row>
    <row r="67">
      <c r="A67" s="20" t="s">
        <v>209</v>
      </c>
      <c r="B67" s="27">
        <v>1.0</v>
      </c>
      <c r="C67" s="13"/>
      <c r="D67" s="13"/>
      <c r="E67" s="18"/>
      <c r="F67" s="2"/>
      <c r="G67" s="13"/>
    </row>
    <row r="68">
      <c r="A68" s="20" t="s">
        <v>210</v>
      </c>
      <c r="B68" s="27">
        <v>1.0</v>
      </c>
      <c r="C68" s="13"/>
      <c r="D68" s="13"/>
      <c r="E68" s="18"/>
      <c r="F68" s="2"/>
      <c r="G68" s="13"/>
    </row>
    <row r="69">
      <c r="A69" s="20" t="s">
        <v>211</v>
      </c>
      <c r="B69" s="27">
        <v>2.0</v>
      </c>
      <c r="C69" s="13"/>
      <c r="D69" s="13"/>
      <c r="E69" s="18"/>
      <c r="F69" s="2"/>
      <c r="G69" s="13"/>
    </row>
    <row r="70">
      <c r="A70" s="20" t="s">
        <v>212</v>
      </c>
      <c r="B70" s="27">
        <v>1.5</v>
      </c>
      <c r="C70" s="13"/>
      <c r="D70" s="13"/>
      <c r="E70" s="18"/>
      <c r="F70" s="2"/>
      <c r="G70" s="13"/>
    </row>
    <row r="71">
      <c r="A71" s="20" t="s">
        <v>213</v>
      </c>
      <c r="B71" s="27">
        <v>1.0</v>
      </c>
      <c r="C71" s="13"/>
      <c r="D71" s="13"/>
      <c r="E71" s="18"/>
      <c r="F71" s="2"/>
      <c r="G71" s="13"/>
    </row>
    <row r="73">
      <c r="A73" s="32" t="s">
        <v>214</v>
      </c>
      <c r="B73" s="35">
        <f>sum(B74:B80)</f>
        <v>39</v>
      </c>
    </row>
    <row r="74">
      <c r="A74" s="22" t="s">
        <v>215</v>
      </c>
      <c r="B74" s="31">
        <v>13.0</v>
      </c>
    </row>
    <row r="75">
      <c r="A75" s="22" t="s">
        <v>216</v>
      </c>
      <c r="B75" s="31">
        <v>4.0</v>
      </c>
    </row>
    <row r="76">
      <c r="A76" s="22" t="s">
        <v>217</v>
      </c>
      <c r="B76" s="31">
        <v>4.0</v>
      </c>
    </row>
    <row r="77">
      <c r="A77" s="22" t="s">
        <v>218</v>
      </c>
      <c r="B77" s="31">
        <v>4.0</v>
      </c>
    </row>
    <row r="78">
      <c r="A78" s="22" t="s">
        <v>219</v>
      </c>
      <c r="B78" s="31">
        <v>5.0</v>
      </c>
    </row>
    <row r="79">
      <c r="A79" s="22" t="s">
        <v>220</v>
      </c>
      <c r="B79" s="31">
        <v>4.0</v>
      </c>
    </row>
    <row r="80">
      <c r="A80" s="22" t="s">
        <v>221</v>
      </c>
      <c r="B80" s="31">
        <v>5.0</v>
      </c>
    </row>
    <row r="82">
      <c r="A82" s="29" t="s">
        <v>222</v>
      </c>
      <c r="B82" s="36">
        <v>10.0</v>
      </c>
    </row>
    <row r="83">
      <c r="A83" s="13"/>
      <c r="B83" s="13"/>
    </row>
    <row r="84">
      <c r="A84" s="29" t="s">
        <v>223</v>
      </c>
      <c r="B84" s="36">
        <v>50.0</v>
      </c>
    </row>
  </sheetData>
  <mergeCells count="2">
    <mergeCell ref="V16:W16"/>
    <mergeCell ref="V15:W15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/>
  <drawing r:id="rId1"/>
</worksheet>
</file>